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ECDF1DEF-2C4B-4C0E-9AB1-39D525C2579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Naini-2" sheetId="7" r:id="rId1"/>
    <sheet name="Phaphamau" sheetId="8" r:id="rId2"/>
    <sheet name="Jhunsi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9" l="1"/>
  <c r="C36" i="8" l="1"/>
  <c r="C36" i="7"/>
  <c r="B4" i="8" l="1"/>
  <c r="B34" i="9" l="1"/>
  <c r="B33" i="9"/>
  <c r="B34" i="8"/>
  <c r="B33" i="8"/>
  <c r="B34" i="7"/>
  <c r="B33" i="7"/>
  <c r="B32" i="7"/>
  <c r="B32" i="8"/>
  <c r="B32" i="9" l="1"/>
  <c r="B31" i="9"/>
  <c r="B30" i="9"/>
  <c r="B31" i="8"/>
  <c r="B30" i="8"/>
  <c r="B29" i="8"/>
  <c r="B31" i="7"/>
  <c r="B30" i="7"/>
  <c r="B29" i="7"/>
  <c r="B28" i="8"/>
  <c r="B28" i="7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4" i="9"/>
  <c r="B27" i="8" l="1"/>
  <c r="B26" i="8"/>
  <c r="B25" i="8"/>
  <c r="B24" i="8"/>
  <c r="B23" i="8"/>
  <c r="B22" i="8"/>
  <c r="B21" i="8"/>
  <c r="B20" i="8"/>
  <c r="B27" i="7"/>
  <c r="B26" i="7"/>
  <c r="B25" i="7"/>
  <c r="B24" i="7"/>
  <c r="B23" i="7"/>
  <c r="B22" i="7"/>
  <c r="B21" i="7"/>
  <c r="B20" i="7"/>
  <c r="B19" i="8" l="1"/>
  <c r="B18" i="8"/>
  <c r="B19" i="7"/>
  <c r="B18" i="7"/>
  <c r="B17" i="7"/>
  <c r="B17" i="8" l="1"/>
  <c r="B16" i="8"/>
  <c r="B15" i="8"/>
  <c r="B14" i="8"/>
  <c r="B13" i="8"/>
  <c r="B16" i="7"/>
  <c r="B15" i="7"/>
  <c r="B14" i="7"/>
  <c r="B13" i="7"/>
  <c r="B12" i="7"/>
  <c r="B11" i="7"/>
  <c r="B12" i="8"/>
  <c r="B11" i="8"/>
  <c r="B6" i="8" l="1"/>
  <c r="B7" i="8"/>
  <c r="B8" i="8"/>
  <c r="B9" i="8"/>
  <c r="B10" i="8"/>
  <c r="B5" i="8"/>
  <c r="B7" i="7"/>
  <c r="B8" i="7"/>
  <c r="B9" i="7"/>
  <c r="B10" i="7"/>
  <c r="B5" i="7"/>
  <c r="B6" i="7"/>
  <c r="B4" i="7"/>
  <c r="B35" i="7" l="1"/>
  <c r="P45" i="9"/>
  <c r="O45" i="9"/>
  <c r="N45" i="9"/>
  <c r="M45" i="9"/>
  <c r="K45" i="9"/>
  <c r="J45" i="9"/>
  <c r="I45" i="9"/>
  <c r="H45" i="9"/>
  <c r="G45" i="9"/>
  <c r="F45" i="9"/>
  <c r="E45" i="9"/>
  <c r="D45" i="9"/>
  <c r="C45" i="9"/>
  <c r="B45" i="9"/>
  <c r="P43" i="9"/>
  <c r="O43" i="9"/>
  <c r="N43" i="9"/>
  <c r="M43" i="9"/>
  <c r="K43" i="9"/>
  <c r="J43" i="9"/>
  <c r="I43" i="9"/>
  <c r="H43" i="9"/>
  <c r="G43" i="9"/>
  <c r="F43" i="9"/>
  <c r="E43" i="9"/>
  <c r="D43" i="9"/>
  <c r="C43" i="9"/>
  <c r="B43" i="9"/>
  <c r="P35" i="9"/>
  <c r="O35" i="9"/>
  <c r="N35" i="9"/>
  <c r="M35" i="9"/>
  <c r="K35" i="9"/>
  <c r="J35" i="9"/>
  <c r="I35" i="9"/>
  <c r="H35" i="9"/>
  <c r="G35" i="9"/>
  <c r="F35" i="9"/>
  <c r="E35" i="9"/>
  <c r="D35" i="9"/>
  <c r="C35" i="9"/>
  <c r="B35" i="9"/>
  <c r="P45" i="8" l="1"/>
  <c r="O45" i="8"/>
  <c r="N45" i="8"/>
  <c r="M45" i="8"/>
  <c r="K45" i="8"/>
  <c r="J45" i="8"/>
  <c r="I45" i="8"/>
  <c r="H45" i="8"/>
  <c r="G45" i="8"/>
  <c r="F45" i="8"/>
  <c r="E45" i="8"/>
  <c r="D45" i="8"/>
  <c r="C45" i="8"/>
  <c r="B45" i="8"/>
  <c r="P43" i="8"/>
  <c r="O43" i="8"/>
  <c r="N43" i="8"/>
  <c r="M43" i="8"/>
  <c r="K43" i="8"/>
  <c r="J43" i="8"/>
  <c r="I43" i="8"/>
  <c r="H43" i="8"/>
  <c r="G43" i="8"/>
  <c r="F43" i="8"/>
  <c r="E43" i="8"/>
  <c r="D43" i="8"/>
  <c r="C43" i="8"/>
  <c r="B43" i="8"/>
  <c r="P35" i="8"/>
  <c r="O35" i="8"/>
  <c r="N35" i="8"/>
  <c r="M35" i="8"/>
  <c r="K35" i="8"/>
  <c r="J35" i="8"/>
  <c r="I35" i="8"/>
  <c r="H35" i="8"/>
  <c r="G35" i="8"/>
  <c r="F35" i="8"/>
  <c r="E35" i="8"/>
  <c r="D35" i="8"/>
  <c r="C35" i="8"/>
  <c r="B35" i="8"/>
  <c r="P45" i="7"/>
  <c r="O45" i="7"/>
  <c r="N45" i="7"/>
  <c r="M45" i="7"/>
  <c r="K45" i="7"/>
  <c r="J45" i="7"/>
  <c r="I45" i="7"/>
  <c r="H45" i="7"/>
  <c r="G45" i="7"/>
  <c r="F45" i="7"/>
  <c r="E45" i="7"/>
  <c r="D45" i="7"/>
  <c r="C45" i="7"/>
  <c r="B45" i="7"/>
  <c r="P43" i="7"/>
  <c r="O43" i="7"/>
  <c r="N43" i="7"/>
  <c r="M43" i="7"/>
  <c r="K43" i="7"/>
  <c r="J43" i="7"/>
  <c r="I43" i="7"/>
  <c r="H43" i="7"/>
  <c r="G43" i="7"/>
  <c r="F43" i="7"/>
  <c r="E43" i="7"/>
  <c r="D43" i="7"/>
  <c r="C43" i="7"/>
  <c r="B43" i="7"/>
  <c r="P35" i="7"/>
  <c r="O35" i="7"/>
  <c r="N35" i="7"/>
  <c r="M35" i="7"/>
  <c r="K35" i="7"/>
  <c r="J35" i="7"/>
  <c r="I35" i="7"/>
  <c r="H35" i="7"/>
  <c r="G35" i="7"/>
  <c r="F35" i="7"/>
  <c r="E35" i="7"/>
  <c r="D35" i="7"/>
  <c r="C35" i="7"/>
</calcChain>
</file>

<file path=xl/sharedStrings.xml><?xml version="1.0" encoding="utf-8"?>
<sst xmlns="http://schemas.openxmlformats.org/spreadsheetml/2006/main" count="188" uniqueCount="38">
  <si>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</si>
  <si>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</si>
  <si>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</si>
  <si>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</si>
  <si>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</si>
  <si>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</si>
  <si>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</si>
  <si>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</si>
  <si>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</si>
  <si>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</si>
  <si>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</si>
  <si>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</si>
  <si>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</si>
  <si>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</si>
  <si>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</si>
  <si>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</si>
  <si>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</si>
  <si>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</si>
  <si>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</si>
  <si>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</si>
  <si>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</si>
  <si>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Final
pH (Design- 6.5 to 9.0)</t>
  </si>
  <si>
    <t>Final
BOD (Design - &lt;20 mg/l)</t>
  </si>
  <si>
    <t>Final TSS (Design  - &lt;30 mg/l)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</si>
  <si>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</si>
  <si>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</si>
  <si>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</si>
  <si>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</si>
  <si>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</si>
  <si>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</si>
  <si>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</si>
  <si>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Naini-2 STP, 42 MLD STP at Prayagraj
 INLET FLOW &amp; QUALITY REPORT</t>
  </si>
  <si>
    <t>Phaphamau STP, 14 MLD STP at Prayagraj
 INLET FLOW &amp; QUALITY REPORT</t>
  </si>
  <si>
    <t>JHUNSI STP, 16 MLD STP at Prayagraj
 INLET FLOW &amp; QUALITY REPORT</t>
  </si>
  <si>
    <t>Daily Feed Quantity  
MLD
(Design-
16 MLD)</t>
  </si>
  <si>
    <t>Daily Feed Quantity  
MLD
(Design-
14 MLD)</t>
  </si>
  <si>
    <t>Daily Feed Quantity  
MLD
(Design-
42 MLD)</t>
  </si>
  <si>
    <t>From 01.03.2024 to 31.03.2024:
1. Sewage from 13 I&amp;Ds is coming into SPS.
2. Due to various issues in I&amp;Ds, Trunk Sewer and overflow at I&amp;D of Bhola Mandir Nalla &amp; one newly constructed manhole, sewage received from tapped I&amp;Ds is less.
3. Trivenipuram Nalla is not tapped yet as it is part of Variation related to Jhunsi facility.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</si>
</sst>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15" fontId="14" fillId="0" borderId="13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/>
    </xf>
    <xf numFmtId="2" fontId="14" fillId="0" borderId="19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8" fillId="12" borderId="5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2" fontId="17" fillId="0" borderId="17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2" fontId="12" fillId="0" borderId="28" xfId="0" applyNumberFormat="1" applyFont="1" applyBorder="1" applyAlignment="1">
      <alignment horizontal="left" vertical="center" wrapText="1"/>
    </xf>
    <xf numFmtId="15" fontId="14" fillId="0" borderId="9" xfId="0" applyNumberFormat="1" applyFont="1" applyBorder="1" applyAlignment="1">
      <alignment horizontal="center" vertical="center" wrapText="1"/>
    </xf>
    <xf numFmtId="2" fontId="14" fillId="0" borderId="30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vertical="center" wrapText="1"/>
    </xf>
    <xf numFmtId="2" fontId="12" fillId="0" borderId="29" xfId="0" applyNumberFormat="1" applyFont="1" applyBorder="1" applyAlignment="1">
      <alignment vertical="center" wrapText="1"/>
    </xf>
    <xf numFmtId="2" fontId="12" fillId="0" borderId="21" xfId="0" applyNumberFormat="1" applyFont="1" applyBorder="1" applyAlignment="1">
      <alignment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15" fontId="12" fillId="0" borderId="18" xfId="0" applyNumberFormat="1" applyFont="1" applyBorder="1" applyAlignment="1">
      <alignment horizontal="center" vertical="center" wrapText="1"/>
    </xf>
    <xf numFmtId="15" fontId="12" fillId="0" borderId="34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5" fontId="12" fillId="0" borderId="35" xfId="0" applyNumberFormat="1" applyFont="1" applyBorder="1" applyAlignment="1">
      <alignment horizontal="center" vertical="center" wrapText="1"/>
    </xf>
    <xf numFmtId="15" fontId="12" fillId="0" borderId="3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3" fillId="0" borderId="6" xfId="0" applyFont="1" applyBorder="1"/>
    <xf numFmtId="0" fontId="13" fillId="0" borderId="1" xfId="0" applyFont="1" applyBorder="1"/>
    <xf numFmtId="0" fontId="13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3" fillId="4" borderId="9" xfId="0" applyFont="1" applyFill="1" applyBorder="1" applyAlignment="1">
      <alignment horizontal="center" vertical="center" wrapText="1"/>
    </xf>
    <xf numFmtId="0" fontId="4" fillId="5" borderId="10" xfId="0" applyFont="1" applyFill="1" applyBorder="1"/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2" fillId="0" borderId="22" xfId="0" applyFont="1" applyBorder="1"/>
    <xf numFmtId="2" fontId="12" fillId="0" borderId="7" xfId="0" applyNumberFormat="1" applyFont="1" applyBorder="1" applyAlignment="1">
      <alignment horizontal="left" vertical="center" wrapText="1"/>
    </xf>
    <xf numFmtId="2" fontId="12" fillId="0" borderId="33" xfId="0" applyNumberFormat="1" applyFont="1" applyBorder="1" applyAlignment="1">
      <alignment horizontal="left" vertical="center" wrapText="1"/>
    </xf>
    <xf numFmtId="2" fontId="12" fillId="0" borderId="2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A95C5EC-6048-40E3-9B90-1A2818C8A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184150</xdr:colOff>
      <xdr:row>0</xdr:row>
      <xdr:rowOff>114300</xdr:rowOff>
    </xdr:from>
    <xdr:to>
      <xdr:col>16</xdr:col>
      <xdr:colOff>1474004</xdr:colOff>
      <xdr:row>0</xdr:row>
      <xdr:rowOff>796085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4A5F90-4985-4C1A-A635-6A6E9CE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3830" y="114300"/>
          <a:ext cx="2013754" cy="681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265A07E3-4579-4CD9-8599-776F3F1D8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190500</xdr:colOff>
      <xdr:row>0</xdr:row>
      <xdr:rowOff>83820</xdr:rowOff>
    </xdr:from>
    <xdr:to>
      <xdr:col>16</xdr:col>
      <xdr:colOff>1474004</xdr:colOff>
      <xdr:row>0</xdr:row>
      <xdr:rowOff>834185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25D22B-85DC-4442-8504-E8C2736F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1160" y="83820"/>
          <a:ext cx="2015024" cy="750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EF94FEF1-BD98-4256-B2E2-66717C5D40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196850</xdr:colOff>
      <xdr:row>0</xdr:row>
      <xdr:rowOff>63501</xdr:rowOff>
    </xdr:from>
    <xdr:to>
      <xdr:col>16</xdr:col>
      <xdr:colOff>1480354</xdr:colOff>
      <xdr:row>0</xdr:row>
      <xdr:rowOff>844551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D9C85B-9D01-408A-8B4E-DF6183FC5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63501"/>
          <a:ext cx="2026454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EE4-4696-4301-BF86-C1EA47D94067}">
  <sheetPr>
    <tabColor rgb="FF92D050"/>
  </sheetPr>
  <dimension ref="A1:AT45"/>
  <sheetViews>
    <sheetView workbookViewId="0">
      <selection activeCell="O13" sqref="O13"/>
    </sheetView>
  </sheetViews>
  <sheetFormatPr defaultRowHeight="14.4" x14ac:dyDescent="0.3"/>
  <cols>
    <col min="1" max="1" width="10.218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2.33203125" customWidth="1"/>
  </cols>
  <sheetData>
    <row r="1" spans="1:46" ht="69.75" customHeight="1" thickBot="1" x14ac:dyDescent="0.6">
      <c r="A1" s="65" t="s">
        <v>31</v>
      </c>
      <c r="B1" s="66"/>
      <c r="C1" s="66"/>
      <c r="D1" s="66"/>
      <c r="E1" s="66"/>
      <c r="F1" s="66"/>
      <c r="G1" s="66"/>
      <c r="H1" s="67"/>
      <c r="I1" s="67"/>
      <c r="J1" s="66"/>
      <c r="K1" s="66"/>
      <c r="L1" s="66"/>
      <c r="M1" s="66"/>
      <c r="N1" s="66"/>
      <c r="O1" s="66"/>
      <c r="P1" s="66"/>
      <c r="Q1" s="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9" t="s">
        <v>0</v>
      </c>
      <c r="B2" s="71" t="s">
        <v>36</v>
      </c>
      <c r="C2" s="72"/>
      <c r="D2" s="73" t="s">
        <v>1</v>
      </c>
      <c r="E2" s="74"/>
      <c r="F2" s="75" t="s">
        <v>2</v>
      </c>
      <c r="G2" s="76"/>
      <c r="H2" s="77" t="s">
        <v>3</v>
      </c>
      <c r="I2" s="78"/>
      <c r="J2" s="79" t="s">
        <v>4</v>
      </c>
      <c r="K2" s="76"/>
      <c r="L2" s="80" t="s">
        <v>5</v>
      </c>
      <c r="M2" s="76"/>
      <c r="N2" s="2" t="s">
        <v>6</v>
      </c>
      <c r="O2" s="80" t="s">
        <v>7</v>
      </c>
      <c r="P2" s="81"/>
      <c r="Q2" s="8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0"/>
      <c r="B3" s="21" t="s">
        <v>9</v>
      </c>
      <c r="C3" s="22" t="s">
        <v>10</v>
      </c>
      <c r="D3" s="23" t="s">
        <v>11</v>
      </c>
      <c r="E3" s="23" t="s">
        <v>21</v>
      </c>
      <c r="F3" s="24" t="s">
        <v>12</v>
      </c>
      <c r="G3" s="25" t="s">
        <v>22</v>
      </c>
      <c r="H3" s="26" t="s">
        <v>13</v>
      </c>
      <c r="I3" s="26" t="s">
        <v>14</v>
      </c>
      <c r="J3" s="27" t="s">
        <v>15</v>
      </c>
      <c r="K3" s="27" t="s">
        <v>23</v>
      </c>
      <c r="L3" s="28" t="s">
        <v>16</v>
      </c>
      <c r="M3" s="29" t="s">
        <v>17</v>
      </c>
      <c r="N3" s="29" t="s">
        <v>18</v>
      </c>
      <c r="O3" s="29" t="s">
        <v>19</v>
      </c>
      <c r="P3" s="29" t="s">
        <v>20</v>
      </c>
      <c r="Q3" s="8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56">
        <v>45352</v>
      </c>
      <c r="B4" s="31">
        <f>C4*1000</f>
        <v>37800</v>
      </c>
      <c r="C4" s="52">
        <v>37.799999999999997</v>
      </c>
      <c r="D4" s="52">
        <v>7.48</v>
      </c>
      <c r="E4" s="52">
        <v>7.87</v>
      </c>
      <c r="F4" s="31">
        <v>170</v>
      </c>
      <c r="G4" s="31">
        <v>20</v>
      </c>
      <c r="H4" s="31">
        <v>332</v>
      </c>
      <c r="I4" s="31">
        <v>40</v>
      </c>
      <c r="J4" s="31">
        <v>278</v>
      </c>
      <c r="K4" s="31">
        <v>31</v>
      </c>
      <c r="L4" s="18" t="s">
        <v>29</v>
      </c>
      <c r="M4" s="31">
        <v>500</v>
      </c>
      <c r="N4" s="31">
        <v>0.2</v>
      </c>
      <c r="O4" s="52">
        <v>25.6</v>
      </c>
      <c r="P4" s="31">
        <v>1300000</v>
      </c>
      <c r="Q4" s="35"/>
    </row>
    <row r="5" spans="1:46" x14ac:dyDescent="0.3">
      <c r="A5" s="56">
        <v>45353</v>
      </c>
      <c r="B5" s="18">
        <f t="shared" ref="B5:B34" si="0">C5*1000</f>
        <v>37230</v>
      </c>
      <c r="C5" s="34">
        <v>37.229999999999997</v>
      </c>
      <c r="D5" s="34">
        <v>7.4</v>
      </c>
      <c r="E5" s="34">
        <v>7.9</v>
      </c>
      <c r="F5" s="18">
        <v>180</v>
      </c>
      <c r="G5" s="18">
        <v>21</v>
      </c>
      <c r="H5" s="18">
        <v>344</v>
      </c>
      <c r="I5" s="18">
        <v>36</v>
      </c>
      <c r="J5" s="18">
        <v>270</v>
      </c>
      <c r="K5" s="18">
        <v>25</v>
      </c>
      <c r="L5" s="18" t="s">
        <v>29</v>
      </c>
      <c r="M5" s="18">
        <v>400</v>
      </c>
      <c r="N5" s="18">
        <v>0.3</v>
      </c>
      <c r="O5" s="34">
        <v>24.2</v>
      </c>
      <c r="P5" s="18">
        <v>1100000</v>
      </c>
      <c r="Q5" s="16"/>
    </row>
    <row r="6" spans="1:46" x14ac:dyDescent="0.3">
      <c r="A6" s="56">
        <v>45354</v>
      </c>
      <c r="B6" s="18">
        <f t="shared" si="0"/>
        <v>44360</v>
      </c>
      <c r="C6" s="34">
        <v>44.36</v>
      </c>
      <c r="D6" s="34">
        <v>7.36</v>
      </c>
      <c r="E6" s="34">
        <v>7.87</v>
      </c>
      <c r="F6" s="18">
        <v>175</v>
      </c>
      <c r="G6" s="18">
        <v>20</v>
      </c>
      <c r="H6" s="18">
        <v>368</v>
      </c>
      <c r="I6" s="18">
        <v>40</v>
      </c>
      <c r="J6" s="18">
        <v>278</v>
      </c>
      <c r="K6" s="18">
        <v>30</v>
      </c>
      <c r="L6" s="18" t="s">
        <v>29</v>
      </c>
      <c r="M6" s="18">
        <v>600</v>
      </c>
      <c r="N6" s="18">
        <v>0.2</v>
      </c>
      <c r="O6" s="34">
        <v>23.41</v>
      </c>
      <c r="P6" s="18">
        <v>1400000</v>
      </c>
      <c r="Q6" s="16"/>
    </row>
    <row r="7" spans="1:46" x14ac:dyDescent="0.3">
      <c r="A7" s="56">
        <v>45355</v>
      </c>
      <c r="B7" s="18">
        <f t="shared" si="0"/>
        <v>37470</v>
      </c>
      <c r="C7" s="34">
        <v>37.47</v>
      </c>
      <c r="D7" s="34">
        <v>7.45</v>
      </c>
      <c r="E7" s="34">
        <v>7.88</v>
      </c>
      <c r="F7" s="18">
        <v>170</v>
      </c>
      <c r="G7" s="18">
        <v>20</v>
      </c>
      <c r="H7" s="18">
        <v>408</v>
      </c>
      <c r="I7" s="18">
        <v>32</v>
      </c>
      <c r="J7" s="18">
        <v>249</v>
      </c>
      <c r="K7" s="18">
        <v>26</v>
      </c>
      <c r="L7" s="18" t="s">
        <v>29</v>
      </c>
      <c r="M7" s="18">
        <v>400</v>
      </c>
      <c r="N7" s="18">
        <v>0.2</v>
      </c>
      <c r="O7" s="34">
        <v>23.45</v>
      </c>
      <c r="P7" s="18">
        <v>1700000</v>
      </c>
      <c r="Q7" s="16"/>
    </row>
    <row r="8" spans="1:46" x14ac:dyDescent="0.3">
      <c r="A8" s="56">
        <v>45356</v>
      </c>
      <c r="B8" s="18">
        <f t="shared" si="0"/>
        <v>36870</v>
      </c>
      <c r="C8" s="34">
        <v>36.869999999999997</v>
      </c>
      <c r="D8" s="34">
        <v>7.41</v>
      </c>
      <c r="E8" s="34">
        <v>7.91</v>
      </c>
      <c r="F8" s="18">
        <v>165</v>
      </c>
      <c r="G8" s="18">
        <v>21</v>
      </c>
      <c r="H8" s="18">
        <v>364</v>
      </c>
      <c r="I8" s="18">
        <v>40</v>
      </c>
      <c r="J8" s="18">
        <v>270</v>
      </c>
      <c r="K8" s="18">
        <v>22</v>
      </c>
      <c r="L8" s="18" t="s">
        <v>29</v>
      </c>
      <c r="M8" s="18">
        <v>500</v>
      </c>
      <c r="N8" s="18">
        <v>0.3</v>
      </c>
      <c r="O8" s="34">
        <v>22.81</v>
      </c>
      <c r="P8" s="18">
        <v>1200000</v>
      </c>
      <c r="Q8" s="16"/>
    </row>
    <row r="9" spans="1:46" x14ac:dyDescent="0.3">
      <c r="A9" s="56">
        <v>45357</v>
      </c>
      <c r="B9" s="18">
        <f t="shared" si="0"/>
        <v>37570</v>
      </c>
      <c r="C9" s="34">
        <v>37.57</v>
      </c>
      <c r="D9" s="34">
        <v>7.4</v>
      </c>
      <c r="E9" s="34">
        <v>7.93</v>
      </c>
      <c r="F9" s="18">
        <v>170</v>
      </c>
      <c r="G9" s="18">
        <v>20</v>
      </c>
      <c r="H9" s="18">
        <v>348</v>
      </c>
      <c r="I9" s="18">
        <v>40</v>
      </c>
      <c r="J9" s="18">
        <v>286</v>
      </c>
      <c r="K9" s="18">
        <v>19</v>
      </c>
      <c r="L9" s="18" t="s">
        <v>29</v>
      </c>
      <c r="M9" s="18">
        <v>400</v>
      </c>
      <c r="N9" s="18">
        <v>0.3</v>
      </c>
      <c r="O9" s="34">
        <v>23.01</v>
      </c>
      <c r="P9" s="18">
        <v>1300000</v>
      </c>
      <c r="Q9" s="16"/>
    </row>
    <row r="10" spans="1:46" x14ac:dyDescent="0.3">
      <c r="A10" s="56">
        <v>45358</v>
      </c>
      <c r="B10" s="18">
        <f t="shared" si="0"/>
        <v>35840</v>
      </c>
      <c r="C10" s="34">
        <v>35.840000000000003</v>
      </c>
      <c r="D10" s="34">
        <v>7.43</v>
      </c>
      <c r="E10" s="34">
        <v>7.92</v>
      </c>
      <c r="F10" s="18">
        <v>165</v>
      </c>
      <c r="G10" s="18">
        <v>21</v>
      </c>
      <c r="H10" s="18">
        <v>332</v>
      </c>
      <c r="I10" s="18">
        <v>44</v>
      </c>
      <c r="J10" s="18">
        <v>290</v>
      </c>
      <c r="K10" s="18">
        <v>20</v>
      </c>
      <c r="L10" s="18" t="s">
        <v>29</v>
      </c>
      <c r="M10" s="18">
        <v>600</v>
      </c>
      <c r="N10" s="18">
        <v>0.2</v>
      </c>
      <c r="O10" s="34">
        <v>24.15</v>
      </c>
      <c r="P10" s="18">
        <v>1700000</v>
      </c>
      <c r="Q10" s="16"/>
    </row>
    <row r="11" spans="1:46" x14ac:dyDescent="0.3">
      <c r="A11" s="56">
        <v>45359</v>
      </c>
      <c r="B11" s="39">
        <f t="shared" si="0"/>
        <v>37200</v>
      </c>
      <c r="C11" s="34">
        <v>37.200000000000003</v>
      </c>
      <c r="D11" s="34">
        <v>7.45</v>
      </c>
      <c r="E11" s="34">
        <v>7.9</v>
      </c>
      <c r="F11" s="18">
        <v>175</v>
      </c>
      <c r="G11" s="18">
        <v>20</v>
      </c>
      <c r="H11" s="18">
        <v>340</v>
      </c>
      <c r="I11" s="18">
        <v>40</v>
      </c>
      <c r="J11" s="18">
        <v>274</v>
      </c>
      <c r="K11" s="18">
        <v>21</v>
      </c>
      <c r="L11" s="18" t="s">
        <v>29</v>
      </c>
      <c r="M11" s="18">
        <v>400</v>
      </c>
      <c r="N11" s="18">
        <v>0.3</v>
      </c>
      <c r="O11" s="34">
        <v>23.8</v>
      </c>
      <c r="P11" s="18">
        <v>1300000</v>
      </c>
      <c r="Q11" s="16"/>
    </row>
    <row r="12" spans="1:46" x14ac:dyDescent="0.3">
      <c r="A12" s="56">
        <v>45360</v>
      </c>
      <c r="B12" s="39">
        <f t="shared" si="0"/>
        <v>34660</v>
      </c>
      <c r="C12" s="34">
        <v>34.659999999999997</v>
      </c>
      <c r="D12" s="34">
        <v>7.53</v>
      </c>
      <c r="E12" s="34">
        <v>7.91</v>
      </c>
      <c r="F12" s="18">
        <v>170</v>
      </c>
      <c r="G12" s="18">
        <v>21</v>
      </c>
      <c r="H12" s="18">
        <v>324</v>
      </c>
      <c r="I12" s="18">
        <v>44</v>
      </c>
      <c r="J12" s="18">
        <v>264</v>
      </c>
      <c r="K12" s="18">
        <v>20</v>
      </c>
      <c r="L12" s="18" t="s">
        <v>29</v>
      </c>
      <c r="M12" s="18">
        <v>500</v>
      </c>
      <c r="N12" s="18">
        <v>0.3</v>
      </c>
      <c r="O12" s="34">
        <v>24.13</v>
      </c>
      <c r="P12" s="18">
        <v>1100000</v>
      </c>
      <c r="Q12" s="16"/>
    </row>
    <row r="13" spans="1:46" x14ac:dyDescent="0.3">
      <c r="A13" s="56">
        <v>45361</v>
      </c>
      <c r="B13" s="39">
        <f t="shared" si="0"/>
        <v>35400</v>
      </c>
      <c r="C13" s="34">
        <v>35.4</v>
      </c>
      <c r="D13" s="34">
        <v>7.48</v>
      </c>
      <c r="E13" s="34">
        <v>7.9</v>
      </c>
      <c r="F13" s="18">
        <v>165</v>
      </c>
      <c r="G13" s="18">
        <v>20</v>
      </c>
      <c r="H13" s="18">
        <v>320</v>
      </c>
      <c r="I13" s="18">
        <v>40</v>
      </c>
      <c r="J13" s="18">
        <v>273</v>
      </c>
      <c r="K13" s="18">
        <v>21</v>
      </c>
      <c r="L13" s="18" t="s">
        <v>29</v>
      </c>
      <c r="M13" s="18">
        <v>600</v>
      </c>
      <c r="N13" s="18">
        <v>0.2</v>
      </c>
      <c r="O13" s="34">
        <v>23.92</v>
      </c>
      <c r="P13" s="18">
        <v>1400000</v>
      </c>
      <c r="Q13" s="16"/>
    </row>
    <row r="14" spans="1:46" x14ac:dyDescent="0.3">
      <c r="A14" s="56">
        <v>45362</v>
      </c>
      <c r="B14" s="39">
        <f t="shared" si="0"/>
        <v>35310</v>
      </c>
      <c r="C14" s="34">
        <v>35.31</v>
      </c>
      <c r="D14" s="34">
        <v>7.5</v>
      </c>
      <c r="E14" s="34">
        <v>7.89</v>
      </c>
      <c r="F14" s="18">
        <v>175</v>
      </c>
      <c r="G14" s="18">
        <v>21</v>
      </c>
      <c r="H14" s="18">
        <v>340</v>
      </c>
      <c r="I14" s="18">
        <v>44</v>
      </c>
      <c r="J14" s="18">
        <v>268</v>
      </c>
      <c r="K14" s="18">
        <v>22</v>
      </c>
      <c r="L14" s="18" t="s">
        <v>29</v>
      </c>
      <c r="M14" s="18">
        <v>700</v>
      </c>
      <c r="N14" s="18">
        <v>0.3</v>
      </c>
      <c r="O14" s="34">
        <v>24.08</v>
      </c>
      <c r="P14" s="18">
        <v>1700000</v>
      </c>
      <c r="Q14" s="16"/>
    </row>
    <row r="15" spans="1:46" x14ac:dyDescent="0.3">
      <c r="A15" s="56">
        <v>45363</v>
      </c>
      <c r="B15" s="39">
        <f t="shared" si="0"/>
        <v>36460</v>
      </c>
      <c r="C15" s="34">
        <v>36.46</v>
      </c>
      <c r="D15" s="34">
        <v>7.52</v>
      </c>
      <c r="E15" s="34">
        <v>7.8</v>
      </c>
      <c r="F15" s="18">
        <v>170</v>
      </c>
      <c r="G15" s="18">
        <v>20</v>
      </c>
      <c r="H15" s="18">
        <v>324</v>
      </c>
      <c r="I15" s="18">
        <v>40</v>
      </c>
      <c r="J15" s="18">
        <v>277</v>
      </c>
      <c r="K15" s="18">
        <v>20</v>
      </c>
      <c r="L15" s="18" t="s">
        <v>29</v>
      </c>
      <c r="M15" s="18">
        <v>600</v>
      </c>
      <c r="N15" s="18">
        <v>0.3</v>
      </c>
      <c r="O15" s="34">
        <v>24.17</v>
      </c>
      <c r="P15" s="18">
        <v>1700000</v>
      </c>
      <c r="Q15" s="16"/>
    </row>
    <row r="16" spans="1:46" x14ac:dyDescent="0.3">
      <c r="A16" s="56">
        <v>45364</v>
      </c>
      <c r="B16" s="39">
        <f t="shared" si="0"/>
        <v>37100</v>
      </c>
      <c r="C16" s="34">
        <v>37.1</v>
      </c>
      <c r="D16" s="34">
        <v>7.49</v>
      </c>
      <c r="E16" s="34">
        <v>7.93</v>
      </c>
      <c r="F16" s="18">
        <v>175</v>
      </c>
      <c r="G16" s="18">
        <v>22</v>
      </c>
      <c r="H16" s="18">
        <v>360</v>
      </c>
      <c r="I16" s="18">
        <v>44</v>
      </c>
      <c r="J16" s="18">
        <v>283</v>
      </c>
      <c r="K16" s="18">
        <v>24</v>
      </c>
      <c r="L16" s="18" t="s">
        <v>29</v>
      </c>
      <c r="M16" s="18">
        <v>400</v>
      </c>
      <c r="N16" s="18">
        <v>0.2</v>
      </c>
      <c r="O16" s="34">
        <v>24.1</v>
      </c>
      <c r="P16" s="18">
        <v>1200000</v>
      </c>
      <c r="Q16" s="16"/>
    </row>
    <row r="17" spans="1:19" x14ac:dyDescent="0.3">
      <c r="A17" s="56">
        <v>45365</v>
      </c>
      <c r="B17" s="39">
        <f t="shared" si="0"/>
        <v>36370</v>
      </c>
      <c r="C17" s="34">
        <v>36.369999999999997</v>
      </c>
      <c r="D17" s="34">
        <v>7.52</v>
      </c>
      <c r="E17" s="34">
        <v>7.9</v>
      </c>
      <c r="F17" s="18">
        <v>170</v>
      </c>
      <c r="G17" s="18">
        <v>23</v>
      </c>
      <c r="H17" s="18">
        <v>344</v>
      </c>
      <c r="I17" s="18">
        <v>44</v>
      </c>
      <c r="J17" s="18">
        <v>273</v>
      </c>
      <c r="K17" s="18">
        <v>23</v>
      </c>
      <c r="L17" s="18" t="s">
        <v>29</v>
      </c>
      <c r="M17" s="18">
        <v>500</v>
      </c>
      <c r="N17" s="18">
        <v>0.2</v>
      </c>
      <c r="O17" s="34">
        <v>23.81</v>
      </c>
      <c r="P17" s="18">
        <v>1100000</v>
      </c>
      <c r="Q17" s="16"/>
    </row>
    <row r="18" spans="1:19" x14ac:dyDescent="0.3">
      <c r="A18" s="56">
        <v>45366</v>
      </c>
      <c r="B18" s="58">
        <f t="shared" si="0"/>
        <v>36670</v>
      </c>
      <c r="C18" s="34">
        <v>36.67</v>
      </c>
      <c r="D18" s="34">
        <v>7.5</v>
      </c>
      <c r="E18" s="34">
        <v>7.89</v>
      </c>
      <c r="F18" s="18">
        <v>175</v>
      </c>
      <c r="G18" s="18">
        <v>22</v>
      </c>
      <c r="H18" s="18">
        <v>328</v>
      </c>
      <c r="I18" s="18">
        <v>48</v>
      </c>
      <c r="J18" s="18">
        <v>264</v>
      </c>
      <c r="K18" s="18">
        <v>20</v>
      </c>
      <c r="L18" s="18" t="s">
        <v>29</v>
      </c>
      <c r="M18" s="18">
        <v>400</v>
      </c>
      <c r="N18" s="18">
        <v>0.3</v>
      </c>
      <c r="O18" s="34">
        <v>24.22</v>
      </c>
      <c r="P18" s="18">
        <v>1400000</v>
      </c>
      <c r="Q18" s="16"/>
    </row>
    <row r="19" spans="1:19" x14ac:dyDescent="0.3">
      <c r="A19" s="56">
        <v>45367</v>
      </c>
      <c r="B19" s="39">
        <f t="shared" si="0"/>
        <v>36270</v>
      </c>
      <c r="C19" s="34">
        <v>36.270000000000003</v>
      </c>
      <c r="D19" s="34">
        <v>7.53</v>
      </c>
      <c r="E19" s="34">
        <v>7.91</v>
      </c>
      <c r="F19" s="18">
        <v>180</v>
      </c>
      <c r="G19" s="18">
        <v>23</v>
      </c>
      <c r="H19" s="18">
        <v>332</v>
      </c>
      <c r="I19" s="18">
        <v>44</v>
      </c>
      <c r="J19" s="18">
        <v>273</v>
      </c>
      <c r="K19" s="18">
        <v>23</v>
      </c>
      <c r="L19" s="18" t="s">
        <v>29</v>
      </c>
      <c r="M19" s="18">
        <v>700</v>
      </c>
      <c r="N19" s="18">
        <v>0.3</v>
      </c>
      <c r="O19" s="34">
        <v>24.31</v>
      </c>
      <c r="P19" s="18">
        <v>1200000</v>
      </c>
      <c r="Q19" s="16"/>
    </row>
    <row r="20" spans="1:19" x14ac:dyDescent="0.3">
      <c r="A20" s="56">
        <v>45368</v>
      </c>
      <c r="B20" s="39">
        <f t="shared" si="0"/>
        <v>37610</v>
      </c>
      <c r="C20" s="34">
        <v>37.61</v>
      </c>
      <c r="D20" s="34">
        <v>7.46</v>
      </c>
      <c r="E20" s="34">
        <v>7.9</v>
      </c>
      <c r="F20" s="18">
        <v>175</v>
      </c>
      <c r="G20" s="18">
        <v>24</v>
      </c>
      <c r="H20" s="18">
        <v>320</v>
      </c>
      <c r="I20" s="18">
        <v>48</v>
      </c>
      <c r="J20" s="18">
        <v>280</v>
      </c>
      <c r="K20" s="18">
        <v>24</v>
      </c>
      <c r="L20" s="18" t="s">
        <v>29</v>
      </c>
      <c r="M20" s="18">
        <v>600</v>
      </c>
      <c r="N20" s="18">
        <v>0.2</v>
      </c>
      <c r="O20" s="34">
        <v>23.97</v>
      </c>
      <c r="P20" s="18">
        <v>1700000</v>
      </c>
      <c r="Q20" s="16"/>
    </row>
    <row r="21" spans="1:19" x14ac:dyDescent="0.3">
      <c r="A21" s="56">
        <v>45369</v>
      </c>
      <c r="B21" s="39">
        <f t="shared" si="0"/>
        <v>37870</v>
      </c>
      <c r="C21" s="34">
        <v>37.869999999999997</v>
      </c>
      <c r="D21" s="34">
        <v>7.45</v>
      </c>
      <c r="E21" s="34">
        <v>7.94</v>
      </c>
      <c r="F21" s="18">
        <v>170</v>
      </c>
      <c r="G21" s="18">
        <v>22</v>
      </c>
      <c r="H21" s="18">
        <v>328</v>
      </c>
      <c r="I21" s="18">
        <v>44</v>
      </c>
      <c r="J21" s="18">
        <v>275</v>
      </c>
      <c r="K21" s="18">
        <v>25</v>
      </c>
      <c r="L21" s="18" t="s">
        <v>29</v>
      </c>
      <c r="M21" s="18">
        <v>700</v>
      </c>
      <c r="N21" s="18">
        <v>0.3</v>
      </c>
      <c r="O21" s="34">
        <v>24.71</v>
      </c>
      <c r="P21" s="18">
        <v>1100000</v>
      </c>
      <c r="Q21" s="16"/>
    </row>
    <row r="22" spans="1:19" x14ac:dyDescent="0.3">
      <c r="A22" s="56">
        <v>45370</v>
      </c>
      <c r="B22" s="39">
        <f t="shared" si="0"/>
        <v>37300</v>
      </c>
      <c r="C22" s="34">
        <v>37.299999999999997</v>
      </c>
      <c r="D22" s="34">
        <v>7.42</v>
      </c>
      <c r="E22" s="34">
        <v>7.95</v>
      </c>
      <c r="F22" s="18">
        <v>180</v>
      </c>
      <c r="G22" s="18">
        <v>20</v>
      </c>
      <c r="H22" s="18">
        <v>368</v>
      </c>
      <c r="I22" s="18">
        <v>40</v>
      </c>
      <c r="J22" s="18">
        <v>279</v>
      </c>
      <c r="K22" s="18">
        <v>26</v>
      </c>
      <c r="L22" s="18" t="s">
        <v>29</v>
      </c>
      <c r="M22" s="18">
        <v>400</v>
      </c>
      <c r="N22" s="18">
        <v>0.2</v>
      </c>
      <c r="O22" s="34">
        <v>24.5</v>
      </c>
      <c r="P22" s="18">
        <v>1400000</v>
      </c>
      <c r="Q22" s="16"/>
    </row>
    <row r="23" spans="1:19" x14ac:dyDescent="0.3">
      <c r="A23" s="56">
        <v>45371</v>
      </c>
      <c r="B23" s="39">
        <f t="shared" si="0"/>
        <v>37700</v>
      </c>
      <c r="C23" s="34">
        <v>37.700000000000003</v>
      </c>
      <c r="D23" s="34">
        <v>7.4</v>
      </c>
      <c r="E23" s="34">
        <v>7.94</v>
      </c>
      <c r="F23" s="18">
        <v>170</v>
      </c>
      <c r="G23" s="18">
        <v>18</v>
      </c>
      <c r="H23" s="18">
        <v>340</v>
      </c>
      <c r="I23" s="18">
        <v>40</v>
      </c>
      <c r="J23" s="18">
        <v>273</v>
      </c>
      <c r="K23" s="18">
        <v>25</v>
      </c>
      <c r="L23" s="18" t="s">
        <v>29</v>
      </c>
      <c r="M23" s="18">
        <v>600</v>
      </c>
      <c r="N23" s="18">
        <v>0.3</v>
      </c>
      <c r="O23" s="34">
        <v>24.35</v>
      </c>
      <c r="P23" s="18">
        <v>1200000</v>
      </c>
      <c r="Q23" s="16"/>
    </row>
    <row r="24" spans="1:19" x14ac:dyDescent="0.3">
      <c r="A24" s="56">
        <v>45372</v>
      </c>
      <c r="B24" s="39">
        <f t="shared" si="0"/>
        <v>34440</v>
      </c>
      <c r="C24" s="34">
        <v>34.44</v>
      </c>
      <c r="D24" s="34">
        <v>7.39</v>
      </c>
      <c r="E24" s="34">
        <v>7.96</v>
      </c>
      <c r="F24" s="18">
        <v>165</v>
      </c>
      <c r="G24" s="18">
        <v>19</v>
      </c>
      <c r="H24" s="18">
        <v>332</v>
      </c>
      <c r="I24" s="18">
        <v>44</v>
      </c>
      <c r="J24" s="18">
        <v>281</v>
      </c>
      <c r="K24" s="18">
        <v>24</v>
      </c>
      <c r="L24" s="18" t="s">
        <v>29</v>
      </c>
      <c r="M24" s="18">
        <v>500</v>
      </c>
      <c r="N24" s="18">
        <v>0.3</v>
      </c>
      <c r="O24" s="34">
        <v>24.15</v>
      </c>
      <c r="P24" s="18">
        <v>1400000</v>
      </c>
      <c r="Q24" s="16"/>
    </row>
    <row r="25" spans="1:19" x14ac:dyDescent="0.3">
      <c r="A25" s="56">
        <v>45373</v>
      </c>
      <c r="B25" s="39">
        <f t="shared" si="0"/>
        <v>38190</v>
      </c>
      <c r="C25" s="34">
        <v>38.19</v>
      </c>
      <c r="D25" s="34">
        <v>7.38</v>
      </c>
      <c r="E25" s="34">
        <v>7.97</v>
      </c>
      <c r="F25" s="18">
        <v>160</v>
      </c>
      <c r="G25" s="18">
        <v>20</v>
      </c>
      <c r="H25" s="18">
        <v>336</v>
      </c>
      <c r="I25" s="18">
        <v>40</v>
      </c>
      <c r="J25" s="18">
        <v>290</v>
      </c>
      <c r="K25" s="18">
        <v>25</v>
      </c>
      <c r="L25" s="18" t="s">
        <v>29</v>
      </c>
      <c r="M25" s="18">
        <v>700</v>
      </c>
      <c r="N25" s="18">
        <v>0.3</v>
      </c>
      <c r="O25" s="34">
        <v>23.78</v>
      </c>
      <c r="P25" s="18">
        <v>1100000</v>
      </c>
      <c r="Q25" s="16"/>
    </row>
    <row r="26" spans="1:19" x14ac:dyDescent="0.3">
      <c r="A26" s="56">
        <v>45374</v>
      </c>
      <c r="B26" s="39">
        <f t="shared" si="0"/>
        <v>38200</v>
      </c>
      <c r="C26" s="34">
        <v>38.200000000000003</v>
      </c>
      <c r="D26" s="34">
        <v>7.48</v>
      </c>
      <c r="E26" s="34">
        <v>7.96</v>
      </c>
      <c r="F26" s="18">
        <v>155</v>
      </c>
      <c r="G26" s="18">
        <v>19</v>
      </c>
      <c r="H26" s="18">
        <v>320</v>
      </c>
      <c r="I26" s="18">
        <v>44</v>
      </c>
      <c r="J26" s="18">
        <v>262</v>
      </c>
      <c r="K26" s="18">
        <v>24</v>
      </c>
      <c r="L26" s="18" t="s">
        <v>29</v>
      </c>
      <c r="M26" s="18">
        <v>600</v>
      </c>
      <c r="N26" s="18">
        <v>0.2</v>
      </c>
      <c r="O26" s="34">
        <v>23.91</v>
      </c>
      <c r="P26" s="18">
        <v>1400000</v>
      </c>
      <c r="Q26" s="16"/>
    </row>
    <row r="27" spans="1:19" x14ac:dyDescent="0.3">
      <c r="A27" s="56">
        <v>45375</v>
      </c>
      <c r="B27" s="39">
        <f t="shared" si="0"/>
        <v>37660</v>
      </c>
      <c r="C27" s="34">
        <v>37.659999999999997</v>
      </c>
      <c r="D27" s="34">
        <v>7.7</v>
      </c>
      <c r="E27" s="34">
        <v>7.98</v>
      </c>
      <c r="F27" s="18">
        <v>160</v>
      </c>
      <c r="G27" s="18">
        <v>20</v>
      </c>
      <c r="H27" s="18">
        <v>312</v>
      </c>
      <c r="I27" s="18">
        <v>40</v>
      </c>
      <c r="J27" s="18">
        <v>276</v>
      </c>
      <c r="K27" s="18">
        <v>23</v>
      </c>
      <c r="L27" s="18" t="s">
        <v>29</v>
      </c>
      <c r="M27" s="18">
        <v>400</v>
      </c>
      <c r="N27" s="18">
        <v>0.3</v>
      </c>
      <c r="O27" s="34">
        <v>24.03</v>
      </c>
      <c r="P27" s="18">
        <v>1300000</v>
      </c>
      <c r="Q27" s="16"/>
    </row>
    <row r="28" spans="1:19" x14ac:dyDescent="0.3">
      <c r="A28" s="56">
        <v>45376</v>
      </c>
      <c r="B28" s="39">
        <f t="shared" si="0"/>
        <v>41530</v>
      </c>
      <c r="C28" s="34">
        <v>41.53</v>
      </c>
      <c r="D28" s="34">
        <v>7.71</v>
      </c>
      <c r="E28" s="34">
        <v>7.97</v>
      </c>
      <c r="F28" s="18">
        <v>165</v>
      </c>
      <c r="G28" s="18">
        <v>19</v>
      </c>
      <c r="H28" s="18">
        <v>348</v>
      </c>
      <c r="I28" s="18">
        <v>44</v>
      </c>
      <c r="J28" s="18">
        <v>269</v>
      </c>
      <c r="K28" s="18">
        <v>22</v>
      </c>
      <c r="L28" s="18" t="s">
        <v>29</v>
      </c>
      <c r="M28" s="18">
        <v>700</v>
      </c>
      <c r="N28" s="18">
        <v>0.2</v>
      </c>
      <c r="O28" s="34">
        <v>23.98</v>
      </c>
      <c r="P28" s="18">
        <v>1700000</v>
      </c>
      <c r="Q28" s="16"/>
    </row>
    <row r="29" spans="1:19" x14ac:dyDescent="0.3">
      <c r="A29" s="56">
        <v>45377</v>
      </c>
      <c r="B29" s="39">
        <f t="shared" si="0"/>
        <v>41430</v>
      </c>
      <c r="C29" s="34">
        <v>41.43</v>
      </c>
      <c r="D29" s="34">
        <v>7.67</v>
      </c>
      <c r="E29" s="34">
        <v>7.96</v>
      </c>
      <c r="F29" s="18">
        <v>160</v>
      </c>
      <c r="G29" s="18">
        <v>20</v>
      </c>
      <c r="H29" s="18">
        <v>360</v>
      </c>
      <c r="I29" s="18">
        <v>40</v>
      </c>
      <c r="J29" s="18">
        <v>274</v>
      </c>
      <c r="K29" s="18">
        <v>23</v>
      </c>
      <c r="L29" s="18" t="s">
        <v>29</v>
      </c>
      <c r="M29" s="18">
        <v>500</v>
      </c>
      <c r="N29" s="18">
        <v>0.3</v>
      </c>
      <c r="O29" s="34">
        <v>24.1</v>
      </c>
      <c r="P29" s="18">
        <v>1200000</v>
      </c>
      <c r="Q29" s="16"/>
      <c r="S29" t="s">
        <v>30</v>
      </c>
    </row>
    <row r="30" spans="1:19" x14ac:dyDescent="0.3">
      <c r="A30" s="56">
        <v>45378</v>
      </c>
      <c r="B30" s="39">
        <f t="shared" si="0"/>
        <v>40100</v>
      </c>
      <c r="C30" s="34">
        <v>40.1</v>
      </c>
      <c r="D30" s="34">
        <v>7.6</v>
      </c>
      <c r="E30" s="34">
        <v>7.95</v>
      </c>
      <c r="F30" s="18">
        <v>165</v>
      </c>
      <c r="G30" s="18">
        <v>19</v>
      </c>
      <c r="H30" s="18">
        <v>340</v>
      </c>
      <c r="I30" s="18">
        <v>44</v>
      </c>
      <c r="J30" s="18">
        <v>270</v>
      </c>
      <c r="K30" s="18">
        <v>22</v>
      </c>
      <c r="L30" s="18" t="s">
        <v>29</v>
      </c>
      <c r="M30" s="18">
        <v>400</v>
      </c>
      <c r="N30" s="18">
        <v>0.3</v>
      </c>
      <c r="O30" s="34">
        <v>24.78</v>
      </c>
      <c r="P30" s="18">
        <v>1700000</v>
      </c>
      <c r="Q30" s="16"/>
    </row>
    <row r="31" spans="1:19" x14ac:dyDescent="0.3">
      <c r="A31" s="56">
        <v>45379</v>
      </c>
      <c r="B31" s="39">
        <f t="shared" si="0"/>
        <v>37560</v>
      </c>
      <c r="C31" s="34">
        <v>37.56</v>
      </c>
      <c r="D31" s="34">
        <v>7.52</v>
      </c>
      <c r="E31" s="34">
        <v>7.98</v>
      </c>
      <c r="F31" s="18">
        <v>170</v>
      </c>
      <c r="G31" s="18">
        <v>20</v>
      </c>
      <c r="H31" s="18">
        <v>348</v>
      </c>
      <c r="I31" s="18">
        <v>40</v>
      </c>
      <c r="J31" s="18">
        <v>282</v>
      </c>
      <c r="K31" s="18">
        <v>24</v>
      </c>
      <c r="L31" s="18" t="s">
        <v>29</v>
      </c>
      <c r="M31" s="18">
        <v>600</v>
      </c>
      <c r="N31" s="18">
        <v>0.3</v>
      </c>
      <c r="O31" s="34">
        <v>23.41</v>
      </c>
      <c r="P31" s="18">
        <v>1100000</v>
      </c>
      <c r="Q31" s="16"/>
    </row>
    <row r="32" spans="1:19" x14ac:dyDescent="0.3">
      <c r="A32" s="56">
        <v>45380</v>
      </c>
      <c r="B32" s="39">
        <f t="shared" si="0"/>
        <v>35970</v>
      </c>
      <c r="C32" s="34">
        <v>35.97</v>
      </c>
      <c r="D32" s="34">
        <v>7.5</v>
      </c>
      <c r="E32" s="34">
        <v>7.99</v>
      </c>
      <c r="F32" s="18">
        <v>165</v>
      </c>
      <c r="G32" s="18">
        <v>19</v>
      </c>
      <c r="H32" s="18">
        <v>332</v>
      </c>
      <c r="I32" s="18">
        <v>40</v>
      </c>
      <c r="J32" s="18">
        <v>268</v>
      </c>
      <c r="K32" s="18">
        <v>23</v>
      </c>
      <c r="L32" s="18" t="s">
        <v>29</v>
      </c>
      <c r="M32" s="18">
        <v>700</v>
      </c>
      <c r="N32" s="18">
        <v>0.3</v>
      </c>
      <c r="O32" s="34">
        <v>24</v>
      </c>
      <c r="P32" s="18">
        <v>1400000</v>
      </c>
      <c r="Q32" s="16"/>
    </row>
    <row r="33" spans="1:17" x14ac:dyDescent="0.3">
      <c r="A33" s="56">
        <v>45381</v>
      </c>
      <c r="B33" s="39">
        <f t="shared" si="0"/>
        <v>37950</v>
      </c>
      <c r="C33" s="34">
        <v>37.950000000000003</v>
      </c>
      <c r="D33" s="34">
        <v>7.48</v>
      </c>
      <c r="E33" s="34">
        <v>7.99</v>
      </c>
      <c r="F33" s="18">
        <v>160</v>
      </c>
      <c r="G33" s="18">
        <v>18</v>
      </c>
      <c r="H33" s="18">
        <v>324</v>
      </c>
      <c r="I33" s="18">
        <v>36</v>
      </c>
      <c r="J33" s="18">
        <v>277</v>
      </c>
      <c r="K33" s="18">
        <v>21</v>
      </c>
      <c r="L33" s="18" t="s">
        <v>29</v>
      </c>
      <c r="M33" s="18">
        <v>500</v>
      </c>
      <c r="N33" s="18">
        <v>0.3</v>
      </c>
      <c r="O33" s="34">
        <v>24.05</v>
      </c>
      <c r="P33" s="18">
        <v>1200000</v>
      </c>
      <c r="Q33" s="16"/>
    </row>
    <row r="34" spans="1:17" ht="15" thickBot="1" x14ac:dyDescent="0.35">
      <c r="A34" s="56">
        <v>45382</v>
      </c>
      <c r="B34" s="40">
        <f t="shared" si="0"/>
        <v>36440</v>
      </c>
      <c r="C34" s="55">
        <v>36.44</v>
      </c>
      <c r="D34" s="55">
        <v>7.55</v>
      </c>
      <c r="E34" s="55">
        <v>8</v>
      </c>
      <c r="F34" s="41">
        <v>165</v>
      </c>
      <c r="G34" s="41">
        <v>17</v>
      </c>
      <c r="H34" s="41">
        <v>320</v>
      </c>
      <c r="I34" s="41">
        <v>40</v>
      </c>
      <c r="J34" s="41">
        <v>283</v>
      </c>
      <c r="K34" s="41">
        <v>22</v>
      </c>
      <c r="L34" s="41" t="s">
        <v>29</v>
      </c>
      <c r="M34" s="41">
        <v>400</v>
      </c>
      <c r="N34" s="41">
        <v>0.3</v>
      </c>
      <c r="O34" s="55">
        <v>25.3</v>
      </c>
      <c r="P34" s="41">
        <v>1700000</v>
      </c>
      <c r="Q34" s="42"/>
    </row>
    <row r="35" spans="1:17" ht="15" thickBot="1" x14ac:dyDescent="0.35">
      <c r="A35" s="43" t="s">
        <v>24</v>
      </c>
      <c r="B35" s="44">
        <f>AVERAGE(B4:B34)</f>
        <v>37500.967741935485</v>
      </c>
      <c r="C35" s="44">
        <f t="shared" ref="C35:P35" si="1">AVERAGE(C4:C34)</f>
        <v>37.50096774193549</v>
      </c>
      <c r="D35" s="44">
        <f t="shared" si="1"/>
        <v>7.4890322580645146</v>
      </c>
      <c r="E35" s="44">
        <f t="shared" si="1"/>
        <v>7.92741935483871</v>
      </c>
      <c r="F35" s="44">
        <f t="shared" si="1"/>
        <v>168.87096774193549</v>
      </c>
      <c r="G35" s="44">
        <f t="shared" si="1"/>
        <v>20.29032258064516</v>
      </c>
      <c r="H35" s="44">
        <f t="shared" si="1"/>
        <v>339.87096774193549</v>
      </c>
      <c r="I35" s="44">
        <f t="shared" si="1"/>
        <v>41.41935483870968</v>
      </c>
      <c r="J35" s="44">
        <f t="shared" si="1"/>
        <v>274.48387096774195</v>
      </c>
      <c r="K35" s="44">
        <f t="shared" si="1"/>
        <v>23.225806451612904</v>
      </c>
      <c r="L35" s="44"/>
      <c r="M35" s="44">
        <f t="shared" si="1"/>
        <v>532.25806451612902</v>
      </c>
      <c r="N35" s="44">
        <f t="shared" si="1"/>
        <v>0.26451612903225802</v>
      </c>
      <c r="O35" s="44">
        <f t="shared" si="1"/>
        <v>24.070645161290319</v>
      </c>
      <c r="P35" s="44">
        <f t="shared" si="1"/>
        <v>1367741.935483871</v>
      </c>
      <c r="Q35" s="20"/>
    </row>
    <row r="36" spans="1:17" x14ac:dyDescent="0.3">
      <c r="C36" s="59">
        <f>SUM(C4:C34)</f>
        <v>1162.5300000000002</v>
      </c>
    </row>
    <row r="41" spans="1:17" ht="40.799999999999997" customHeight="1" x14ac:dyDescent="0.3">
      <c r="A41" s="63" t="s">
        <v>25</v>
      </c>
      <c r="B41" s="63"/>
      <c r="C41" s="63" t="s">
        <v>26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3" spans="1:17" x14ac:dyDescent="0.3">
      <c r="A43" s="13" t="s">
        <v>27</v>
      </c>
      <c r="B43" s="14">
        <f>MIN(B4:B34)</f>
        <v>34440</v>
      </c>
      <c r="C43" s="14">
        <f t="shared" ref="C43:P43" si="2">MIN(C4:C34)</f>
        <v>34.44</v>
      </c>
      <c r="D43" s="14">
        <f t="shared" si="2"/>
        <v>7.36</v>
      </c>
      <c r="E43" s="14">
        <f t="shared" si="2"/>
        <v>7.8</v>
      </c>
      <c r="F43" s="14">
        <f t="shared" si="2"/>
        <v>155</v>
      </c>
      <c r="G43" s="14">
        <f t="shared" si="2"/>
        <v>17</v>
      </c>
      <c r="H43" s="14">
        <f t="shared" si="2"/>
        <v>312</v>
      </c>
      <c r="I43" s="14">
        <f t="shared" si="2"/>
        <v>32</v>
      </c>
      <c r="J43" s="14">
        <f t="shared" si="2"/>
        <v>249</v>
      </c>
      <c r="K43" s="14">
        <f t="shared" si="2"/>
        <v>19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22.81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28</v>
      </c>
      <c r="B45" s="14">
        <f>MAX(B4:B34)</f>
        <v>44360</v>
      </c>
      <c r="C45" s="14">
        <f t="shared" ref="C45:P45" si="3">MAX(C4:C34)</f>
        <v>44.36</v>
      </c>
      <c r="D45" s="14">
        <f t="shared" si="3"/>
        <v>7.71</v>
      </c>
      <c r="E45" s="14">
        <f t="shared" si="3"/>
        <v>8</v>
      </c>
      <c r="F45" s="14">
        <f t="shared" si="3"/>
        <v>180</v>
      </c>
      <c r="G45" s="14">
        <f t="shared" si="3"/>
        <v>24</v>
      </c>
      <c r="H45" s="14">
        <f t="shared" si="3"/>
        <v>408</v>
      </c>
      <c r="I45" s="14">
        <f t="shared" si="3"/>
        <v>48</v>
      </c>
      <c r="J45" s="14">
        <f t="shared" si="3"/>
        <v>290</v>
      </c>
      <c r="K45" s="14">
        <f t="shared" si="3"/>
        <v>31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25.6</v>
      </c>
      <c r="P45" s="14">
        <f t="shared" si="3"/>
        <v>1700000</v>
      </c>
      <c r="Q45" s="14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BD24-430C-4348-B346-3D9EFEF4AD9D}">
  <sheetPr>
    <tabColor rgb="FF92D050"/>
  </sheetPr>
  <dimension ref="A1:AT45"/>
  <sheetViews>
    <sheetView topLeftCell="A2" zoomScaleNormal="100" workbookViewId="0">
      <selection activeCell="J12" sqref="J12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5" t="s">
        <v>32</v>
      </c>
      <c r="B1" s="66"/>
      <c r="C1" s="66"/>
      <c r="D1" s="66"/>
      <c r="E1" s="66"/>
      <c r="F1" s="66"/>
      <c r="G1" s="66"/>
      <c r="H1" s="67"/>
      <c r="I1" s="67"/>
      <c r="J1" s="66"/>
      <c r="K1" s="66"/>
      <c r="L1" s="66"/>
      <c r="M1" s="66"/>
      <c r="N1" s="66"/>
      <c r="O1" s="66"/>
      <c r="P1" s="66"/>
      <c r="Q1" s="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9" t="s">
        <v>0</v>
      </c>
      <c r="B2" s="71" t="s">
        <v>35</v>
      </c>
      <c r="C2" s="72"/>
      <c r="D2" s="73" t="s">
        <v>1</v>
      </c>
      <c r="E2" s="74"/>
      <c r="F2" s="75" t="s">
        <v>2</v>
      </c>
      <c r="G2" s="76"/>
      <c r="H2" s="77" t="s">
        <v>3</v>
      </c>
      <c r="I2" s="78"/>
      <c r="J2" s="79" t="s">
        <v>4</v>
      </c>
      <c r="K2" s="76"/>
      <c r="L2" s="80" t="s">
        <v>5</v>
      </c>
      <c r="M2" s="76"/>
      <c r="N2" s="2" t="s">
        <v>6</v>
      </c>
      <c r="O2" s="80" t="s">
        <v>7</v>
      </c>
      <c r="P2" s="81"/>
      <c r="Q2" s="8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0"/>
      <c r="B3" s="4" t="s">
        <v>9</v>
      </c>
      <c r="C3" s="5" t="s">
        <v>10</v>
      </c>
      <c r="D3" s="6" t="s">
        <v>11</v>
      </c>
      <c r="E3" s="6" t="s">
        <v>21</v>
      </c>
      <c r="F3" s="32" t="s">
        <v>12</v>
      </c>
      <c r="G3" s="33" t="s">
        <v>22</v>
      </c>
      <c r="H3" s="7" t="s">
        <v>13</v>
      </c>
      <c r="I3" s="7" t="s">
        <v>14</v>
      </c>
      <c r="J3" s="8" t="s">
        <v>15</v>
      </c>
      <c r="K3" s="8" t="s">
        <v>23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7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56">
        <v>45352</v>
      </c>
      <c r="B4" s="18">
        <f>C4*1000</f>
        <v>16620</v>
      </c>
      <c r="C4" s="51">
        <v>16.62</v>
      </c>
      <c r="D4" s="51">
        <v>7.45</v>
      </c>
      <c r="E4" s="51">
        <v>7.87</v>
      </c>
      <c r="F4" s="38">
        <v>160</v>
      </c>
      <c r="G4" s="38">
        <v>19</v>
      </c>
      <c r="H4" s="38">
        <v>304</v>
      </c>
      <c r="I4" s="38">
        <v>40</v>
      </c>
      <c r="J4" s="38">
        <v>300</v>
      </c>
      <c r="K4" s="38">
        <v>26</v>
      </c>
      <c r="L4" s="38" t="s">
        <v>29</v>
      </c>
      <c r="M4" s="38">
        <v>600</v>
      </c>
      <c r="N4" s="38">
        <v>0.2</v>
      </c>
      <c r="O4" s="51">
        <v>22.5</v>
      </c>
      <c r="P4" s="38">
        <v>1700000</v>
      </c>
      <c r="Q4" s="45"/>
    </row>
    <row r="5" spans="1:46" x14ac:dyDescent="0.3">
      <c r="A5" s="56">
        <v>45353</v>
      </c>
      <c r="B5" s="18">
        <f>C5*1000</f>
        <v>18870</v>
      </c>
      <c r="C5" s="34">
        <v>18.87</v>
      </c>
      <c r="D5" s="34">
        <v>7.45</v>
      </c>
      <c r="E5" s="34">
        <v>7.88</v>
      </c>
      <c r="F5" s="18">
        <v>160</v>
      </c>
      <c r="G5" s="18">
        <v>17</v>
      </c>
      <c r="H5" s="18">
        <v>308</v>
      </c>
      <c r="I5" s="18">
        <v>36</v>
      </c>
      <c r="J5" s="18">
        <v>305</v>
      </c>
      <c r="K5" s="18">
        <v>23</v>
      </c>
      <c r="L5" s="18" t="s">
        <v>29</v>
      </c>
      <c r="M5" s="18">
        <v>500</v>
      </c>
      <c r="N5" s="18">
        <v>0.2</v>
      </c>
      <c r="O5" s="34">
        <v>23.53</v>
      </c>
      <c r="P5" s="18">
        <v>1400000</v>
      </c>
      <c r="Q5" s="47"/>
    </row>
    <row r="6" spans="1:46" x14ac:dyDescent="0.3">
      <c r="A6" s="56">
        <v>45354</v>
      </c>
      <c r="B6" s="18">
        <f t="shared" ref="B6:B34" si="0">C6*1000</f>
        <v>20470</v>
      </c>
      <c r="C6" s="34">
        <v>20.47</v>
      </c>
      <c r="D6" s="34">
        <v>7.5</v>
      </c>
      <c r="E6" s="34">
        <v>7.81</v>
      </c>
      <c r="F6" s="18">
        <v>165</v>
      </c>
      <c r="G6" s="18">
        <v>17</v>
      </c>
      <c r="H6" s="18">
        <v>324</v>
      </c>
      <c r="I6" s="18">
        <v>40</v>
      </c>
      <c r="J6" s="18">
        <v>340</v>
      </c>
      <c r="K6" s="18">
        <v>30</v>
      </c>
      <c r="L6" s="18" t="s">
        <v>29</v>
      </c>
      <c r="M6" s="18">
        <v>400</v>
      </c>
      <c r="N6" s="18">
        <v>0.2</v>
      </c>
      <c r="O6" s="34">
        <v>22.54</v>
      </c>
      <c r="P6" s="18">
        <v>1300000</v>
      </c>
      <c r="Q6" s="47"/>
    </row>
    <row r="7" spans="1:46" x14ac:dyDescent="0.3">
      <c r="A7" s="56">
        <v>45355</v>
      </c>
      <c r="B7" s="18">
        <f t="shared" si="0"/>
        <v>16740</v>
      </c>
      <c r="C7" s="34">
        <v>16.739999999999998</v>
      </c>
      <c r="D7" s="34">
        <v>7.42</v>
      </c>
      <c r="E7" s="34">
        <v>7.75</v>
      </c>
      <c r="F7" s="18">
        <v>170</v>
      </c>
      <c r="G7" s="18">
        <v>19</v>
      </c>
      <c r="H7" s="18">
        <v>328</v>
      </c>
      <c r="I7" s="18">
        <v>36</v>
      </c>
      <c r="J7" s="18">
        <v>380</v>
      </c>
      <c r="K7" s="18">
        <v>42</v>
      </c>
      <c r="L7" s="18" t="s">
        <v>29</v>
      </c>
      <c r="M7" s="18">
        <v>500</v>
      </c>
      <c r="N7" s="18">
        <v>0.3</v>
      </c>
      <c r="O7" s="34">
        <v>22.14</v>
      </c>
      <c r="P7" s="18">
        <v>1400000</v>
      </c>
      <c r="Q7" s="47"/>
    </row>
    <row r="8" spans="1:46" x14ac:dyDescent="0.3">
      <c r="A8" s="56">
        <v>45356</v>
      </c>
      <c r="B8" s="18">
        <f t="shared" si="0"/>
        <v>18150</v>
      </c>
      <c r="C8" s="34">
        <v>18.149999999999999</v>
      </c>
      <c r="D8" s="34">
        <v>7.55</v>
      </c>
      <c r="E8" s="34">
        <v>7.82</v>
      </c>
      <c r="F8" s="18">
        <v>165</v>
      </c>
      <c r="G8" s="18">
        <v>18</v>
      </c>
      <c r="H8" s="18">
        <v>304</v>
      </c>
      <c r="I8" s="18">
        <v>36</v>
      </c>
      <c r="J8" s="18">
        <v>300</v>
      </c>
      <c r="K8" s="18">
        <v>30</v>
      </c>
      <c r="L8" s="18" t="s">
        <v>29</v>
      </c>
      <c r="M8" s="18">
        <v>400</v>
      </c>
      <c r="N8" s="18">
        <v>0.3</v>
      </c>
      <c r="O8" s="34">
        <v>23.22</v>
      </c>
      <c r="P8" s="18">
        <v>1300000</v>
      </c>
      <c r="Q8" s="47"/>
    </row>
    <row r="9" spans="1:46" x14ac:dyDescent="0.3">
      <c r="A9" s="56">
        <v>45357</v>
      </c>
      <c r="B9" s="18">
        <f t="shared" si="0"/>
        <v>19340</v>
      </c>
      <c r="C9" s="34">
        <v>19.34</v>
      </c>
      <c r="D9" s="34">
        <v>7.53</v>
      </c>
      <c r="E9" s="34">
        <v>7.85</v>
      </c>
      <c r="F9" s="18">
        <v>160</v>
      </c>
      <c r="G9" s="18">
        <v>16</v>
      </c>
      <c r="H9" s="18">
        <v>316</v>
      </c>
      <c r="I9" s="18">
        <v>32</v>
      </c>
      <c r="J9" s="18">
        <v>265</v>
      </c>
      <c r="K9" s="18">
        <v>25</v>
      </c>
      <c r="L9" s="18" t="s">
        <v>29</v>
      </c>
      <c r="M9" s="18">
        <v>600</v>
      </c>
      <c r="N9" s="18">
        <v>0.2</v>
      </c>
      <c r="O9" s="34">
        <v>23.53</v>
      </c>
      <c r="P9" s="18">
        <v>1700000</v>
      </c>
      <c r="Q9" s="47"/>
    </row>
    <row r="10" spans="1:46" x14ac:dyDescent="0.3">
      <c r="A10" s="56">
        <v>45358</v>
      </c>
      <c r="B10" s="18">
        <f t="shared" si="0"/>
        <v>17160</v>
      </c>
      <c r="C10" s="34">
        <v>17.16</v>
      </c>
      <c r="D10" s="34">
        <v>7.45</v>
      </c>
      <c r="E10" s="34">
        <v>7.86</v>
      </c>
      <c r="F10" s="18">
        <v>165</v>
      </c>
      <c r="G10" s="18">
        <v>17</v>
      </c>
      <c r="H10" s="18">
        <v>328</v>
      </c>
      <c r="I10" s="18">
        <v>36</v>
      </c>
      <c r="J10" s="18">
        <v>252</v>
      </c>
      <c r="K10" s="18">
        <v>23</v>
      </c>
      <c r="L10" s="18" t="s">
        <v>29</v>
      </c>
      <c r="M10" s="18">
        <v>600</v>
      </c>
      <c r="N10" s="18">
        <v>0.2</v>
      </c>
      <c r="O10" s="34">
        <v>22.81</v>
      </c>
      <c r="P10" s="18">
        <v>1700000</v>
      </c>
      <c r="Q10" s="47"/>
    </row>
    <row r="11" spans="1:46" x14ac:dyDescent="0.3">
      <c r="A11" s="56">
        <v>45359</v>
      </c>
      <c r="B11" s="18">
        <f t="shared" si="0"/>
        <v>18630</v>
      </c>
      <c r="C11" s="34">
        <v>18.63</v>
      </c>
      <c r="D11" s="34">
        <v>7.4</v>
      </c>
      <c r="E11" s="34">
        <v>7.83</v>
      </c>
      <c r="F11" s="18">
        <v>160</v>
      </c>
      <c r="G11" s="18">
        <v>18</v>
      </c>
      <c r="H11" s="18">
        <v>324</v>
      </c>
      <c r="I11" s="18">
        <v>36</v>
      </c>
      <c r="J11" s="18">
        <v>270</v>
      </c>
      <c r="K11" s="18">
        <v>24</v>
      </c>
      <c r="L11" s="18" t="s">
        <v>29</v>
      </c>
      <c r="M11" s="18">
        <v>500</v>
      </c>
      <c r="N11" s="18">
        <v>0.3</v>
      </c>
      <c r="O11" s="34">
        <v>23.49</v>
      </c>
      <c r="P11" s="18">
        <v>1400000</v>
      </c>
      <c r="Q11" s="47"/>
    </row>
    <row r="12" spans="1:46" x14ac:dyDescent="0.3">
      <c r="A12" s="56">
        <v>45360</v>
      </c>
      <c r="B12" s="18">
        <f t="shared" si="0"/>
        <v>17760</v>
      </c>
      <c r="C12" s="34">
        <v>17.760000000000002</v>
      </c>
      <c r="D12" s="34">
        <v>7.46</v>
      </c>
      <c r="E12" s="34">
        <v>7.84</v>
      </c>
      <c r="F12" s="18">
        <v>160</v>
      </c>
      <c r="G12" s="18">
        <v>17</v>
      </c>
      <c r="H12" s="18">
        <v>336</v>
      </c>
      <c r="I12" s="18">
        <v>36</v>
      </c>
      <c r="J12" s="18">
        <v>275</v>
      </c>
      <c r="K12" s="18">
        <v>23</v>
      </c>
      <c r="L12" s="18" t="s">
        <v>29</v>
      </c>
      <c r="M12" s="18">
        <v>600</v>
      </c>
      <c r="N12" s="18">
        <v>0.2</v>
      </c>
      <c r="O12" s="34">
        <v>23.29</v>
      </c>
      <c r="P12" s="18">
        <v>1700000</v>
      </c>
      <c r="Q12" s="47"/>
    </row>
    <row r="13" spans="1:46" x14ac:dyDescent="0.3">
      <c r="A13" s="56">
        <v>45361</v>
      </c>
      <c r="B13" s="18">
        <f t="shared" si="0"/>
        <v>19240</v>
      </c>
      <c r="C13" s="34">
        <v>19.239999999999998</v>
      </c>
      <c r="D13" s="34">
        <v>7.44</v>
      </c>
      <c r="E13" s="34">
        <v>7.83</v>
      </c>
      <c r="F13" s="18">
        <v>165</v>
      </c>
      <c r="G13" s="18">
        <v>17</v>
      </c>
      <c r="H13" s="18">
        <v>332</v>
      </c>
      <c r="I13" s="18">
        <v>36</v>
      </c>
      <c r="J13" s="18">
        <v>271</v>
      </c>
      <c r="K13" s="18">
        <v>24</v>
      </c>
      <c r="L13" s="18" t="s">
        <v>29</v>
      </c>
      <c r="M13" s="18">
        <v>400</v>
      </c>
      <c r="N13" s="18">
        <v>0.3</v>
      </c>
      <c r="O13" s="34">
        <v>24.03</v>
      </c>
      <c r="P13" s="18">
        <v>1400000</v>
      </c>
      <c r="Q13" s="47"/>
    </row>
    <row r="14" spans="1:46" x14ac:dyDescent="0.3">
      <c r="A14" s="56">
        <v>45362</v>
      </c>
      <c r="B14" s="18">
        <f t="shared" si="0"/>
        <v>18610</v>
      </c>
      <c r="C14" s="34">
        <v>18.61</v>
      </c>
      <c r="D14" s="34">
        <v>7.45</v>
      </c>
      <c r="E14" s="34">
        <v>7.86</v>
      </c>
      <c r="F14" s="18">
        <v>160</v>
      </c>
      <c r="G14" s="18">
        <v>18</v>
      </c>
      <c r="H14" s="18">
        <v>312</v>
      </c>
      <c r="I14" s="18">
        <v>36</v>
      </c>
      <c r="J14" s="18">
        <v>250</v>
      </c>
      <c r="K14" s="18">
        <v>22</v>
      </c>
      <c r="L14" s="18" t="s">
        <v>29</v>
      </c>
      <c r="M14" s="18">
        <v>500</v>
      </c>
      <c r="N14" s="18">
        <v>0.3</v>
      </c>
      <c r="O14" s="34">
        <v>23.02</v>
      </c>
      <c r="P14" s="18">
        <v>1700000</v>
      </c>
      <c r="Q14" s="47"/>
    </row>
    <row r="15" spans="1:46" x14ac:dyDescent="0.3">
      <c r="A15" s="56">
        <v>45363</v>
      </c>
      <c r="B15" s="18">
        <f t="shared" si="0"/>
        <v>18770</v>
      </c>
      <c r="C15" s="34">
        <v>18.77</v>
      </c>
      <c r="D15" s="34">
        <v>7.43</v>
      </c>
      <c r="E15" s="34">
        <v>7.85</v>
      </c>
      <c r="F15" s="18">
        <v>155</v>
      </c>
      <c r="G15" s="18">
        <v>17</v>
      </c>
      <c r="H15" s="18">
        <v>304</v>
      </c>
      <c r="I15" s="18">
        <v>36</v>
      </c>
      <c r="J15" s="18">
        <v>245</v>
      </c>
      <c r="K15" s="18">
        <v>23</v>
      </c>
      <c r="L15" s="18" t="s">
        <v>29</v>
      </c>
      <c r="M15" s="18">
        <v>600</v>
      </c>
      <c r="N15" s="18">
        <v>0.2</v>
      </c>
      <c r="O15" s="34">
        <v>22.63</v>
      </c>
      <c r="P15" s="18">
        <v>1400000</v>
      </c>
      <c r="Q15" s="47"/>
    </row>
    <row r="16" spans="1:46" x14ac:dyDescent="0.3">
      <c r="A16" s="56">
        <v>45364</v>
      </c>
      <c r="B16" s="18">
        <f t="shared" si="0"/>
        <v>17020</v>
      </c>
      <c r="C16" s="34">
        <v>17.02</v>
      </c>
      <c r="D16" s="34">
        <v>7.5</v>
      </c>
      <c r="E16" s="34">
        <v>7.83</v>
      </c>
      <c r="F16" s="18">
        <v>160</v>
      </c>
      <c r="G16" s="18">
        <v>18</v>
      </c>
      <c r="H16" s="18">
        <v>308</v>
      </c>
      <c r="I16" s="18">
        <v>40</v>
      </c>
      <c r="J16" s="18">
        <v>260</v>
      </c>
      <c r="K16" s="18">
        <v>23</v>
      </c>
      <c r="L16" s="18" t="s">
        <v>29</v>
      </c>
      <c r="M16" s="18">
        <v>400</v>
      </c>
      <c r="N16" s="18">
        <v>0.2</v>
      </c>
      <c r="O16" s="34">
        <v>23.55</v>
      </c>
      <c r="P16" s="18">
        <v>1700000</v>
      </c>
      <c r="Q16" s="47"/>
    </row>
    <row r="17" spans="1:17" x14ac:dyDescent="0.3">
      <c r="A17" s="56">
        <v>45365</v>
      </c>
      <c r="B17" s="18">
        <f t="shared" si="0"/>
        <v>19240</v>
      </c>
      <c r="C17" s="34">
        <v>19.239999999999998</v>
      </c>
      <c r="D17" s="34">
        <v>7.54</v>
      </c>
      <c r="E17" s="34">
        <v>7.83</v>
      </c>
      <c r="F17" s="18">
        <v>165</v>
      </c>
      <c r="G17" s="18">
        <v>19</v>
      </c>
      <c r="H17" s="18">
        <v>304</v>
      </c>
      <c r="I17" s="18">
        <v>36</v>
      </c>
      <c r="J17" s="18">
        <v>242</v>
      </c>
      <c r="K17" s="18">
        <v>24</v>
      </c>
      <c r="L17" s="18" t="s">
        <v>29</v>
      </c>
      <c r="M17" s="18">
        <v>600</v>
      </c>
      <c r="N17" s="18">
        <v>0.2</v>
      </c>
      <c r="O17" s="34">
        <v>24.2</v>
      </c>
      <c r="P17" s="18">
        <v>1700000</v>
      </c>
      <c r="Q17" s="47"/>
    </row>
    <row r="18" spans="1:17" x14ac:dyDescent="0.3">
      <c r="A18" s="56">
        <v>45366</v>
      </c>
      <c r="B18" s="18">
        <f t="shared" si="0"/>
        <v>19690</v>
      </c>
      <c r="C18" s="34">
        <v>19.690000000000001</v>
      </c>
      <c r="D18" s="34">
        <v>7.51</v>
      </c>
      <c r="E18" s="34">
        <v>7.86</v>
      </c>
      <c r="F18" s="18">
        <v>160</v>
      </c>
      <c r="G18" s="18">
        <v>18</v>
      </c>
      <c r="H18" s="18">
        <v>320</v>
      </c>
      <c r="I18" s="18">
        <v>40</v>
      </c>
      <c r="J18" s="18">
        <v>245</v>
      </c>
      <c r="K18" s="18">
        <v>22</v>
      </c>
      <c r="L18" s="18" t="s">
        <v>29</v>
      </c>
      <c r="M18" s="18">
        <v>500</v>
      </c>
      <c r="N18" s="18">
        <v>0.2</v>
      </c>
      <c r="O18" s="34">
        <v>23.29</v>
      </c>
      <c r="P18" s="18">
        <v>1400000</v>
      </c>
      <c r="Q18" s="47"/>
    </row>
    <row r="19" spans="1:17" x14ac:dyDescent="0.3">
      <c r="A19" s="56">
        <v>45367</v>
      </c>
      <c r="B19" s="18">
        <f t="shared" si="0"/>
        <v>15880</v>
      </c>
      <c r="C19" s="34">
        <v>15.88</v>
      </c>
      <c r="D19" s="34">
        <v>7.5</v>
      </c>
      <c r="E19" s="34">
        <v>7.87</v>
      </c>
      <c r="F19" s="18">
        <v>165</v>
      </c>
      <c r="G19" s="18">
        <v>18</v>
      </c>
      <c r="H19" s="18">
        <v>328</v>
      </c>
      <c r="I19" s="18">
        <v>40</v>
      </c>
      <c r="J19" s="18">
        <v>270</v>
      </c>
      <c r="K19" s="18">
        <v>21</v>
      </c>
      <c r="L19" s="18" t="s">
        <v>29</v>
      </c>
      <c r="M19" s="18">
        <v>400</v>
      </c>
      <c r="N19" s="18">
        <v>0.3</v>
      </c>
      <c r="O19" s="34">
        <v>23.55</v>
      </c>
      <c r="P19" s="18">
        <v>1300000</v>
      </c>
      <c r="Q19" s="47"/>
    </row>
    <row r="20" spans="1:17" x14ac:dyDescent="0.3">
      <c r="A20" s="56">
        <v>45368</v>
      </c>
      <c r="B20" s="18">
        <f t="shared" si="0"/>
        <v>15850</v>
      </c>
      <c r="C20" s="34">
        <v>15.85</v>
      </c>
      <c r="D20" s="34">
        <v>7.6</v>
      </c>
      <c r="E20" s="34">
        <v>7.9</v>
      </c>
      <c r="F20" s="18">
        <v>170</v>
      </c>
      <c r="G20" s="18">
        <v>19</v>
      </c>
      <c r="H20" s="18">
        <v>336</v>
      </c>
      <c r="I20" s="18">
        <v>36</v>
      </c>
      <c r="J20" s="18">
        <v>270</v>
      </c>
      <c r="K20" s="18">
        <v>25</v>
      </c>
      <c r="L20" s="18" t="s">
        <v>29</v>
      </c>
      <c r="M20" s="18">
        <v>400</v>
      </c>
      <c r="N20" s="18">
        <v>0.3</v>
      </c>
      <c r="O20" s="34">
        <v>23.22</v>
      </c>
      <c r="P20" s="18">
        <v>1300000</v>
      </c>
      <c r="Q20" s="47"/>
    </row>
    <row r="21" spans="1:17" x14ac:dyDescent="0.3">
      <c r="A21" s="56">
        <v>45369</v>
      </c>
      <c r="B21" s="18">
        <f t="shared" si="0"/>
        <v>19920</v>
      </c>
      <c r="C21" s="34">
        <v>19.920000000000002</v>
      </c>
      <c r="D21" s="34">
        <v>7.62</v>
      </c>
      <c r="E21" s="34">
        <v>7.8</v>
      </c>
      <c r="F21" s="18">
        <v>165</v>
      </c>
      <c r="G21" s="18">
        <v>20</v>
      </c>
      <c r="H21" s="18">
        <v>340</v>
      </c>
      <c r="I21" s="18">
        <v>40</v>
      </c>
      <c r="J21" s="18">
        <v>272</v>
      </c>
      <c r="K21" s="18">
        <v>26</v>
      </c>
      <c r="L21" s="18" t="s">
        <v>29</v>
      </c>
      <c r="M21" s="18">
        <v>600</v>
      </c>
      <c r="N21" s="18">
        <v>0.2</v>
      </c>
      <c r="O21" s="34">
        <v>23.45</v>
      </c>
      <c r="P21" s="18">
        <v>1700000</v>
      </c>
      <c r="Q21" s="47"/>
    </row>
    <row r="22" spans="1:17" x14ac:dyDescent="0.3">
      <c r="A22" s="56">
        <v>45370</v>
      </c>
      <c r="B22" s="18">
        <f t="shared" si="0"/>
        <v>22100</v>
      </c>
      <c r="C22" s="34">
        <v>22.1</v>
      </c>
      <c r="D22" s="34">
        <v>7.55</v>
      </c>
      <c r="E22" s="34">
        <v>7.7</v>
      </c>
      <c r="F22" s="18">
        <v>160</v>
      </c>
      <c r="G22" s="18">
        <v>20</v>
      </c>
      <c r="H22" s="18">
        <v>316</v>
      </c>
      <c r="I22" s="18">
        <v>40</v>
      </c>
      <c r="J22" s="18">
        <v>275</v>
      </c>
      <c r="K22" s="18">
        <v>16</v>
      </c>
      <c r="L22" s="18" t="s">
        <v>29</v>
      </c>
      <c r="M22" s="18">
        <v>400</v>
      </c>
      <c r="N22" s="18">
        <v>0.3</v>
      </c>
      <c r="O22" s="34">
        <v>23.29</v>
      </c>
      <c r="P22" s="18">
        <v>1300000</v>
      </c>
      <c r="Q22" s="47"/>
    </row>
    <row r="23" spans="1:17" x14ac:dyDescent="0.3">
      <c r="A23" s="56">
        <v>45371</v>
      </c>
      <c r="B23" s="18">
        <f t="shared" si="0"/>
        <v>18640</v>
      </c>
      <c r="C23" s="34">
        <v>18.64</v>
      </c>
      <c r="D23" s="34">
        <v>7.49</v>
      </c>
      <c r="E23" s="34">
        <v>7.66</v>
      </c>
      <c r="F23" s="18">
        <v>165</v>
      </c>
      <c r="G23" s="18">
        <v>19</v>
      </c>
      <c r="H23" s="18">
        <v>312</v>
      </c>
      <c r="I23" s="18">
        <v>36</v>
      </c>
      <c r="J23" s="18">
        <v>240</v>
      </c>
      <c r="K23" s="18">
        <v>21</v>
      </c>
      <c r="L23" s="18" t="s">
        <v>29</v>
      </c>
      <c r="M23" s="18">
        <v>500</v>
      </c>
      <c r="N23" s="18">
        <v>0.3</v>
      </c>
      <c r="O23" s="34">
        <v>22.23</v>
      </c>
      <c r="P23" s="18">
        <v>1400000</v>
      </c>
      <c r="Q23" s="47"/>
    </row>
    <row r="24" spans="1:17" x14ac:dyDescent="0.3">
      <c r="A24" s="56">
        <v>45372</v>
      </c>
      <c r="B24" s="18">
        <f t="shared" si="0"/>
        <v>15460</v>
      </c>
      <c r="C24" s="34">
        <v>15.46</v>
      </c>
      <c r="D24" s="34">
        <v>7.42</v>
      </c>
      <c r="E24" s="34">
        <v>7.63</v>
      </c>
      <c r="F24" s="18">
        <v>160</v>
      </c>
      <c r="G24" s="18">
        <v>18</v>
      </c>
      <c r="H24" s="18">
        <v>336</v>
      </c>
      <c r="I24" s="18">
        <v>40</v>
      </c>
      <c r="J24" s="18">
        <v>251</v>
      </c>
      <c r="K24" s="18">
        <v>22</v>
      </c>
      <c r="L24" s="18" t="s">
        <v>29</v>
      </c>
      <c r="M24" s="18">
        <v>600</v>
      </c>
      <c r="N24" s="18">
        <v>0.2</v>
      </c>
      <c r="O24" s="34">
        <v>24.2</v>
      </c>
      <c r="P24" s="18">
        <v>1700000</v>
      </c>
      <c r="Q24" s="47"/>
    </row>
    <row r="25" spans="1:17" x14ac:dyDescent="0.3">
      <c r="A25" s="56">
        <v>45373</v>
      </c>
      <c r="B25" s="18">
        <f t="shared" si="0"/>
        <v>17270</v>
      </c>
      <c r="C25" s="34">
        <v>17.27</v>
      </c>
      <c r="D25" s="34">
        <v>7.46</v>
      </c>
      <c r="E25" s="34">
        <v>7.67</v>
      </c>
      <c r="F25" s="18">
        <v>165</v>
      </c>
      <c r="G25" s="18">
        <v>19</v>
      </c>
      <c r="H25" s="18">
        <v>320</v>
      </c>
      <c r="I25" s="18">
        <v>40</v>
      </c>
      <c r="J25" s="18">
        <v>260</v>
      </c>
      <c r="K25" s="18">
        <v>23</v>
      </c>
      <c r="L25" s="18" t="s">
        <v>29</v>
      </c>
      <c r="M25" s="18">
        <v>500</v>
      </c>
      <c r="N25" s="18">
        <v>0.2</v>
      </c>
      <c r="O25" s="34">
        <v>23.09</v>
      </c>
      <c r="P25" s="18">
        <v>1400000</v>
      </c>
      <c r="Q25" s="47"/>
    </row>
    <row r="26" spans="1:17" x14ac:dyDescent="0.3">
      <c r="A26" s="56">
        <v>45374</v>
      </c>
      <c r="B26" s="18">
        <f t="shared" si="0"/>
        <v>17730</v>
      </c>
      <c r="C26" s="34">
        <v>17.73</v>
      </c>
      <c r="D26" s="34">
        <v>7.45</v>
      </c>
      <c r="E26" s="34">
        <v>7.7</v>
      </c>
      <c r="F26" s="18">
        <v>165</v>
      </c>
      <c r="G26" s="18">
        <v>18</v>
      </c>
      <c r="H26" s="18">
        <v>324</v>
      </c>
      <c r="I26" s="18">
        <v>36</v>
      </c>
      <c r="J26" s="18">
        <v>275</v>
      </c>
      <c r="K26" s="18">
        <v>20</v>
      </c>
      <c r="L26" s="18" t="s">
        <v>29</v>
      </c>
      <c r="M26" s="18">
        <v>400</v>
      </c>
      <c r="N26" s="18">
        <v>0.3</v>
      </c>
      <c r="O26" s="34">
        <v>23.58</v>
      </c>
      <c r="P26" s="18">
        <v>1300000</v>
      </c>
      <c r="Q26" s="47"/>
    </row>
    <row r="27" spans="1:17" x14ac:dyDescent="0.3">
      <c r="A27" s="56">
        <v>45375</v>
      </c>
      <c r="B27" s="18">
        <f t="shared" si="0"/>
        <v>18280</v>
      </c>
      <c r="C27" s="34">
        <v>18.28</v>
      </c>
      <c r="D27" s="34">
        <v>7.53</v>
      </c>
      <c r="E27" s="34">
        <v>7.68</v>
      </c>
      <c r="F27" s="18">
        <v>165</v>
      </c>
      <c r="G27" s="18">
        <v>19</v>
      </c>
      <c r="H27" s="18">
        <v>328</v>
      </c>
      <c r="I27" s="18">
        <v>36</v>
      </c>
      <c r="J27" s="18">
        <v>253</v>
      </c>
      <c r="K27" s="18">
        <v>17</v>
      </c>
      <c r="L27" s="18" t="s">
        <v>29</v>
      </c>
      <c r="M27" s="18">
        <v>600</v>
      </c>
      <c r="N27" s="18">
        <v>0.2</v>
      </c>
      <c r="O27" s="34">
        <v>23.45</v>
      </c>
      <c r="P27" s="18">
        <v>1700000</v>
      </c>
      <c r="Q27" s="47"/>
    </row>
    <row r="28" spans="1:17" x14ac:dyDescent="0.3">
      <c r="A28" s="56">
        <v>45376</v>
      </c>
      <c r="B28" s="18">
        <f t="shared" si="0"/>
        <v>18530</v>
      </c>
      <c r="C28" s="34">
        <v>18.53</v>
      </c>
      <c r="D28" s="34">
        <v>7.55</v>
      </c>
      <c r="E28" s="34">
        <v>7.65</v>
      </c>
      <c r="F28" s="18">
        <v>160</v>
      </c>
      <c r="G28" s="18">
        <v>20</v>
      </c>
      <c r="H28" s="18">
        <v>316</v>
      </c>
      <c r="I28" s="18">
        <v>40</v>
      </c>
      <c r="J28" s="18">
        <v>232</v>
      </c>
      <c r="K28" s="18">
        <v>19</v>
      </c>
      <c r="L28" s="18" t="s">
        <v>29</v>
      </c>
      <c r="M28" s="18">
        <v>400</v>
      </c>
      <c r="N28" s="18">
        <v>0.3</v>
      </c>
      <c r="O28" s="34">
        <v>23.23</v>
      </c>
      <c r="P28" s="18">
        <v>1300000</v>
      </c>
      <c r="Q28" s="47"/>
    </row>
    <row r="29" spans="1:17" x14ac:dyDescent="0.3">
      <c r="A29" s="56">
        <v>45377</v>
      </c>
      <c r="B29" s="18">
        <f t="shared" si="0"/>
        <v>20040</v>
      </c>
      <c r="C29" s="34">
        <v>20.04</v>
      </c>
      <c r="D29" s="34">
        <v>7.6</v>
      </c>
      <c r="E29" s="34">
        <v>7.66</v>
      </c>
      <c r="F29" s="18">
        <v>155</v>
      </c>
      <c r="G29" s="18">
        <v>18</v>
      </c>
      <c r="H29" s="18">
        <v>308</v>
      </c>
      <c r="I29" s="18">
        <v>36</v>
      </c>
      <c r="J29" s="18">
        <v>222</v>
      </c>
      <c r="K29" s="18">
        <v>15</v>
      </c>
      <c r="L29" s="18" t="s">
        <v>29</v>
      </c>
      <c r="M29" s="18">
        <v>400</v>
      </c>
      <c r="N29" s="18">
        <v>0.3</v>
      </c>
      <c r="O29" s="34">
        <v>24.29</v>
      </c>
      <c r="P29" s="18">
        <v>1700000</v>
      </c>
      <c r="Q29" s="47"/>
    </row>
    <row r="30" spans="1:17" x14ac:dyDescent="0.3">
      <c r="A30" s="56">
        <v>45378</v>
      </c>
      <c r="B30" s="18">
        <f t="shared" si="0"/>
        <v>15750</v>
      </c>
      <c r="C30" s="34">
        <v>15.75</v>
      </c>
      <c r="D30" s="34">
        <v>7.52</v>
      </c>
      <c r="E30" s="34">
        <v>7.7</v>
      </c>
      <c r="F30" s="18">
        <v>160</v>
      </c>
      <c r="G30" s="18">
        <v>19</v>
      </c>
      <c r="H30" s="18">
        <v>316</v>
      </c>
      <c r="I30" s="18">
        <v>40</v>
      </c>
      <c r="J30" s="18">
        <v>251</v>
      </c>
      <c r="K30" s="18">
        <v>18</v>
      </c>
      <c r="L30" s="18" t="s">
        <v>29</v>
      </c>
      <c r="M30" s="18">
        <v>600</v>
      </c>
      <c r="N30" s="18">
        <v>0.2</v>
      </c>
      <c r="O30" s="34">
        <v>21.23</v>
      </c>
      <c r="P30" s="18">
        <v>1700000</v>
      </c>
      <c r="Q30" s="47"/>
    </row>
    <row r="31" spans="1:17" x14ac:dyDescent="0.3">
      <c r="A31" s="56">
        <v>45379</v>
      </c>
      <c r="B31" s="18">
        <f t="shared" si="0"/>
        <v>15160</v>
      </c>
      <c r="C31" s="34">
        <v>15.16</v>
      </c>
      <c r="D31" s="34">
        <v>7.56</v>
      </c>
      <c r="E31" s="34">
        <v>7.72</v>
      </c>
      <c r="F31" s="18">
        <v>165</v>
      </c>
      <c r="G31" s="18">
        <v>20</v>
      </c>
      <c r="H31" s="18">
        <v>320</v>
      </c>
      <c r="I31" s="18">
        <v>40</v>
      </c>
      <c r="J31" s="18">
        <v>270</v>
      </c>
      <c r="K31" s="18">
        <v>17</v>
      </c>
      <c r="L31" s="18" t="s">
        <v>29</v>
      </c>
      <c r="M31" s="18">
        <v>500</v>
      </c>
      <c r="N31" s="18">
        <v>0.3</v>
      </c>
      <c r="O31" s="34">
        <v>24.29</v>
      </c>
      <c r="P31" s="18">
        <v>1400000</v>
      </c>
      <c r="Q31" s="47"/>
    </row>
    <row r="32" spans="1:17" x14ac:dyDescent="0.3">
      <c r="A32" s="56">
        <v>45380</v>
      </c>
      <c r="B32" s="18">
        <f t="shared" si="0"/>
        <v>15500</v>
      </c>
      <c r="C32" s="34">
        <v>15.5</v>
      </c>
      <c r="D32" s="34">
        <v>7.56</v>
      </c>
      <c r="E32" s="34">
        <v>7.75</v>
      </c>
      <c r="F32" s="18">
        <v>175</v>
      </c>
      <c r="G32" s="18">
        <v>20</v>
      </c>
      <c r="H32" s="18">
        <v>332</v>
      </c>
      <c r="I32" s="18">
        <v>40</v>
      </c>
      <c r="J32" s="18">
        <v>280</v>
      </c>
      <c r="K32" s="18">
        <v>21</v>
      </c>
      <c r="L32" s="18" t="s">
        <v>29</v>
      </c>
      <c r="M32" s="18">
        <v>400</v>
      </c>
      <c r="N32" s="18">
        <v>0.3</v>
      </c>
      <c r="O32" s="34">
        <v>24.29</v>
      </c>
      <c r="P32" s="18">
        <v>1400000</v>
      </c>
      <c r="Q32" s="47"/>
    </row>
    <row r="33" spans="1:17" x14ac:dyDescent="0.3">
      <c r="A33" s="56">
        <v>45381</v>
      </c>
      <c r="B33" s="18">
        <f t="shared" si="0"/>
        <v>15420</v>
      </c>
      <c r="C33" s="34">
        <v>15.42</v>
      </c>
      <c r="D33" s="34">
        <v>7.52</v>
      </c>
      <c r="E33" s="34">
        <v>7.71</v>
      </c>
      <c r="F33" s="18">
        <v>180</v>
      </c>
      <c r="G33" s="18">
        <v>21</v>
      </c>
      <c r="H33" s="18">
        <v>344</v>
      </c>
      <c r="I33" s="18">
        <v>44</v>
      </c>
      <c r="J33" s="18">
        <v>290</v>
      </c>
      <c r="K33" s="18">
        <v>24</v>
      </c>
      <c r="L33" s="18" t="s">
        <v>29</v>
      </c>
      <c r="M33" s="18">
        <v>600</v>
      </c>
      <c r="N33" s="18">
        <v>0.2</v>
      </c>
      <c r="O33" s="34">
        <v>23.29</v>
      </c>
      <c r="P33" s="18">
        <v>1700000</v>
      </c>
      <c r="Q33" s="47"/>
    </row>
    <row r="34" spans="1:17" ht="15" thickBot="1" x14ac:dyDescent="0.35">
      <c r="A34" s="56">
        <v>45382</v>
      </c>
      <c r="B34" s="17">
        <f t="shared" si="0"/>
        <v>15980</v>
      </c>
      <c r="C34" s="53">
        <v>15.98</v>
      </c>
      <c r="D34" s="53">
        <v>7.59</v>
      </c>
      <c r="E34" s="53">
        <v>7.74</v>
      </c>
      <c r="F34" s="17">
        <v>175</v>
      </c>
      <c r="G34" s="17">
        <v>19</v>
      </c>
      <c r="H34" s="17">
        <v>348</v>
      </c>
      <c r="I34" s="17">
        <v>40</v>
      </c>
      <c r="J34" s="17">
        <v>300</v>
      </c>
      <c r="K34" s="17">
        <v>22</v>
      </c>
      <c r="L34" s="17" t="s">
        <v>29</v>
      </c>
      <c r="M34" s="17">
        <v>400</v>
      </c>
      <c r="N34" s="17">
        <v>0.3</v>
      </c>
      <c r="O34" s="53">
        <v>23.22</v>
      </c>
      <c r="P34" s="17">
        <v>1300000</v>
      </c>
      <c r="Q34" s="46"/>
    </row>
    <row r="35" spans="1:17" ht="15" thickBot="1" x14ac:dyDescent="0.35">
      <c r="A35" s="10" t="s">
        <v>24</v>
      </c>
      <c r="B35" s="11">
        <f>AVERAGE(B4:B34)</f>
        <v>17865.16129032258</v>
      </c>
      <c r="C35" s="11">
        <f t="shared" ref="C35:P35" si="1">AVERAGE(C4:C34)</f>
        <v>17.865161290322582</v>
      </c>
      <c r="D35" s="11">
        <f t="shared" si="1"/>
        <v>7.5032258064516144</v>
      </c>
      <c r="E35" s="11">
        <f t="shared" si="1"/>
        <v>7.7777419354838697</v>
      </c>
      <c r="F35" s="11">
        <f t="shared" si="1"/>
        <v>163.87096774193549</v>
      </c>
      <c r="G35" s="11">
        <f t="shared" si="1"/>
        <v>18.451612903225808</v>
      </c>
      <c r="H35" s="11">
        <f t="shared" si="1"/>
        <v>321.80645161290323</v>
      </c>
      <c r="I35" s="11">
        <f t="shared" si="1"/>
        <v>37.935483870967744</v>
      </c>
      <c r="J35" s="11">
        <f t="shared" si="1"/>
        <v>271.32258064516128</v>
      </c>
      <c r="K35" s="11">
        <f t="shared" si="1"/>
        <v>22.93548387096774</v>
      </c>
      <c r="L35" s="11"/>
      <c r="M35" s="37">
        <f t="shared" si="1"/>
        <v>496.77419354838707</v>
      </c>
      <c r="N35" s="11">
        <f t="shared" si="1"/>
        <v>0.24838709677419354</v>
      </c>
      <c r="O35" s="11">
        <f t="shared" si="1"/>
        <v>23.27967741935484</v>
      </c>
      <c r="P35" s="11">
        <f t="shared" si="1"/>
        <v>1500000</v>
      </c>
      <c r="Q35" s="20"/>
    </row>
    <row r="36" spans="1:17" x14ac:dyDescent="0.3">
      <c r="C36" s="59">
        <f>SUM(C4:C34)</f>
        <v>553.82000000000005</v>
      </c>
    </row>
    <row r="41" spans="1:17" ht="40.799999999999997" customHeight="1" x14ac:dyDescent="0.3">
      <c r="A41" s="64" t="s">
        <v>25</v>
      </c>
      <c r="B41" s="64"/>
      <c r="C41" s="63" t="s">
        <v>26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3" spans="1:17" x14ac:dyDescent="0.3">
      <c r="A43" s="13" t="s">
        <v>27</v>
      </c>
      <c r="B43" s="14">
        <f>MIN(B4:B34)</f>
        <v>15160</v>
      </c>
      <c r="C43" s="14">
        <f t="shared" ref="C43:P43" si="2">MIN(C4:C34)</f>
        <v>15.16</v>
      </c>
      <c r="D43" s="14">
        <f t="shared" si="2"/>
        <v>7.4</v>
      </c>
      <c r="E43" s="14">
        <f t="shared" si="2"/>
        <v>7.63</v>
      </c>
      <c r="F43" s="14">
        <f t="shared" si="2"/>
        <v>155</v>
      </c>
      <c r="G43" s="14">
        <f t="shared" si="2"/>
        <v>16</v>
      </c>
      <c r="H43" s="14">
        <f t="shared" si="2"/>
        <v>304</v>
      </c>
      <c r="I43" s="14">
        <f t="shared" si="2"/>
        <v>32</v>
      </c>
      <c r="J43" s="14">
        <f t="shared" si="2"/>
        <v>222</v>
      </c>
      <c r="K43" s="14">
        <f t="shared" si="2"/>
        <v>15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21.23</v>
      </c>
      <c r="P43" s="14">
        <f t="shared" si="2"/>
        <v>1300000</v>
      </c>
      <c r="Q43" s="14"/>
    </row>
    <row r="44" spans="1:17" x14ac:dyDescent="0.3">
      <c r="A44" s="13"/>
    </row>
    <row r="45" spans="1:17" x14ac:dyDescent="0.3">
      <c r="A45" s="13" t="s">
        <v>28</v>
      </c>
      <c r="B45" s="14">
        <f>MAX(B4:B34)</f>
        <v>22100</v>
      </c>
      <c r="C45" s="14">
        <f t="shared" ref="C45:P45" si="3">MAX(C4:C34)</f>
        <v>22.1</v>
      </c>
      <c r="D45" s="14">
        <f t="shared" si="3"/>
        <v>7.62</v>
      </c>
      <c r="E45" s="14">
        <f t="shared" si="3"/>
        <v>7.9</v>
      </c>
      <c r="F45" s="14">
        <f t="shared" si="3"/>
        <v>180</v>
      </c>
      <c r="G45" s="14">
        <f t="shared" si="3"/>
        <v>21</v>
      </c>
      <c r="H45" s="14">
        <f t="shared" si="3"/>
        <v>348</v>
      </c>
      <c r="I45" s="14">
        <f t="shared" si="3"/>
        <v>44</v>
      </c>
      <c r="J45" s="14">
        <f t="shared" si="3"/>
        <v>380</v>
      </c>
      <c r="K45" s="14">
        <f t="shared" si="3"/>
        <v>42</v>
      </c>
      <c r="L45" s="14"/>
      <c r="M45" s="14">
        <f t="shared" si="3"/>
        <v>600</v>
      </c>
      <c r="N45" s="14">
        <f t="shared" si="3"/>
        <v>0.3</v>
      </c>
      <c r="O45" s="14">
        <f t="shared" si="3"/>
        <v>24.29</v>
      </c>
      <c r="P45" s="14">
        <f t="shared" si="3"/>
        <v>1700000</v>
      </c>
      <c r="Q45" s="14"/>
    </row>
  </sheetData>
  <mergeCells count="12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Q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1431-CE13-4A59-AC42-C75073563E32}">
  <sheetPr>
    <tabColor rgb="FF92D050"/>
  </sheetPr>
  <dimension ref="A1:AT45"/>
  <sheetViews>
    <sheetView tabSelected="1" zoomScaleNormal="100" workbookViewId="0">
      <selection activeCell="C6" sqref="C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40.44140625" customWidth="1"/>
  </cols>
  <sheetData>
    <row r="1" spans="1:46" ht="69.75" customHeight="1" thickBot="1" x14ac:dyDescent="0.6">
      <c r="A1" s="65" t="s">
        <v>33</v>
      </c>
      <c r="B1" s="66"/>
      <c r="C1" s="66"/>
      <c r="D1" s="66"/>
      <c r="E1" s="66"/>
      <c r="F1" s="66"/>
      <c r="G1" s="66"/>
      <c r="H1" s="67"/>
      <c r="I1" s="67"/>
      <c r="J1" s="66"/>
      <c r="K1" s="66"/>
      <c r="L1" s="66"/>
      <c r="M1" s="66"/>
      <c r="N1" s="66"/>
      <c r="O1" s="66"/>
      <c r="P1" s="66"/>
      <c r="Q1" s="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9" t="s">
        <v>0</v>
      </c>
      <c r="B2" s="71" t="s">
        <v>34</v>
      </c>
      <c r="C2" s="72"/>
      <c r="D2" s="73" t="s">
        <v>1</v>
      </c>
      <c r="E2" s="74"/>
      <c r="F2" s="75" t="s">
        <v>2</v>
      </c>
      <c r="G2" s="76"/>
      <c r="H2" s="77" t="s">
        <v>3</v>
      </c>
      <c r="I2" s="78"/>
      <c r="J2" s="79" t="s">
        <v>4</v>
      </c>
      <c r="K2" s="76"/>
      <c r="L2" s="80" t="s">
        <v>5</v>
      </c>
      <c r="M2" s="76"/>
      <c r="N2" s="2" t="s">
        <v>6</v>
      </c>
      <c r="O2" s="80" t="s">
        <v>7</v>
      </c>
      <c r="P2" s="81"/>
      <c r="Q2" s="8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3"/>
      <c r="B3" s="21" t="s">
        <v>9</v>
      </c>
      <c r="C3" s="22" t="s">
        <v>10</v>
      </c>
      <c r="D3" s="23" t="s">
        <v>11</v>
      </c>
      <c r="E3" s="23" t="s">
        <v>21</v>
      </c>
      <c r="F3" s="48" t="s">
        <v>12</v>
      </c>
      <c r="G3" s="49" t="s">
        <v>22</v>
      </c>
      <c r="H3" s="26" t="s">
        <v>13</v>
      </c>
      <c r="I3" s="26" t="s">
        <v>14</v>
      </c>
      <c r="J3" s="27" t="s">
        <v>15</v>
      </c>
      <c r="K3" s="27" t="s">
        <v>23</v>
      </c>
      <c r="L3" s="29" t="s">
        <v>16</v>
      </c>
      <c r="M3" s="29" t="s">
        <v>17</v>
      </c>
      <c r="N3" s="29" t="s">
        <v>18</v>
      </c>
      <c r="O3" s="29" t="s">
        <v>19</v>
      </c>
      <c r="P3" s="29" t="s">
        <v>20</v>
      </c>
      <c r="Q3" s="8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57">
        <v>45352</v>
      </c>
      <c r="B4" s="31">
        <f>C4*1000</f>
        <v>13180</v>
      </c>
      <c r="C4" s="52">
        <v>13.18</v>
      </c>
      <c r="D4" s="52">
        <v>7.77</v>
      </c>
      <c r="E4" s="52">
        <v>7.63</v>
      </c>
      <c r="F4" s="31">
        <v>160</v>
      </c>
      <c r="G4" s="31">
        <v>14</v>
      </c>
      <c r="H4" s="31">
        <v>336</v>
      </c>
      <c r="I4" s="31">
        <v>40</v>
      </c>
      <c r="J4" s="31">
        <v>290</v>
      </c>
      <c r="K4" s="31">
        <v>19</v>
      </c>
      <c r="L4" s="31" t="s">
        <v>29</v>
      </c>
      <c r="M4" s="31">
        <v>400</v>
      </c>
      <c r="N4" s="31">
        <v>0.3</v>
      </c>
      <c r="O4" s="52">
        <v>24.16</v>
      </c>
      <c r="P4" s="31">
        <v>1200000</v>
      </c>
      <c r="Q4" s="84" t="s">
        <v>37</v>
      </c>
    </row>
    <row r="5" spans="1:46" x14ac:dyDescent="0.3">
      <c r="A5" s="61">
        <v>45353</v>
      </c>
      <c r="B5" s="18">
        <f t="shared" ref="B5:B34" si="0">C5*1000</f>
        <v>12750</v>
      </c>
      <c r="C5" s="34">
        <v>12.75</v>
      </c>
      <c r="D5" s="34">
        <v>7.68</v>
      </c>
      <c r="E5" s="34">
        <v>7.59</v>
      </c>
      <c r="F5" s="18">
        <v>155</v>
      </c>
      <c r="G5" s="18">
        <v>16</v>
      </c>
      <c r="H5" s="18">
        <v>324</v>
      </c>
      <c r="I5" s="18">
        <v>44</v>
      </c>
      <c r="J5" s="18">
        <v>281</v>
      </c>
      <c r="K5" s="18">
        <v>18</v>
      </c>
      <c r="L5" s="18" t="s">
        <v>29</v>
      </c>
      <c r="M5" s="18">
        <v>600</v>
      </c>
      <c r="N5" s="18">
        <v>0.2</v>
      </c>
      <c r="O5" s="34">
        <v>23.78</v>
      </c>
      <c r="P5" s="18">
        <v>1300000</v>
      </c>
      <c r="Q5" s="85"/>
    </row>
    <row r="6" spans="1:46" x14ac:dyDescent="0.3">
      <c r="A6" s="61">
        <v>45354</v>
      </c>
      <c r="B6" s="18">
        <f t="shared" si="0"/>
        <v>17040</v>
      </c>
      <c r="C6" s="34">
        <v>17.04</v>
      </c>
      <c r="D6" s="34">
        <v>7.65</v>
      </c>
      <c r="E6" s="34">
        <v>7.55</v>
      </c>
      <c r="F6" s="18">
        <v>160</v>
      </c>
      <c r="G6" s="18">
        <v>15</v>
      </c>
      <c r="H6" s="18">
        <v>340</v>
      </c>
      <c r="I6" s="18">
        <v>36</v>
      </c>
      <c r="J6" s="18">
        <v>296</v>
      </c>
      <c r="K6" s="18">
        <v>17</v>
      </c>
      <c r="L6" s="18" t="s">
        <v>29</v>
      </c>
      <c r="M6" s="18">
        <v>500</v>
      </c>
      <c r="N6" s="18">
        <v>0.2</v>
      </c>
      <c r="O6" s="34">
        <v>24.27</v>
      </c>
      <c r="P6" s="18">
        <v>1100000</v>
      </c>
      <c r="Q6" s="85"/>
    </row>
    <row r="7" spans="1:46" x14ac:dyDescent="0.3">
      <c r="A7" s="61">
        <v>45355</v>
      </c>
      <c r="B7" s="18">
        <f t="shared" si="0"/>
        <v>13010</v>
      </c>
      <c r="C7" s="34">
        <v>13.01</v>
      </c>
      <c r="D7" s="34">
        <v>7.5</v>
      </c>
      <c r="E7" s="34">
        <v>7.42</v>
      </c>
      <c r="F7" s="18">
        <v>165</v>
      </c>
      <c r="G7" s="18">
        <v>14</v>
      </c>
      <c r="H7" s="18">
        <v>336</v>
      </c>
      <c r="I7" s="18">
        <v>40</v>
      </c>
      <c r="J7" s="18">
        <v>287</v>
      </c>
      <c r="K7" s="18">
        <v>19</v>
      </c>
      <c r="L7" s="18" t="s">
        <v>29</v>
      </c>
      <c r="M7" s="18">
        <v>400</v>
      </c>
      <c r="N7" s="18">
        <v>0.3</v>
      </c>
      <c r="O7" s="34">
        <v>23.57</v>
      </c>
      <c r="P7" s="18">
        <v>1400000</v>
      </c>
      <c r="Q7" s="85"/>
    </row>
    <row r="8" spans="1:46" x14ac:dyDescent="0.3">
      <c r="A8" s="61">
        <v>45356</v>
      </c>
      <c r="B8" s="18">
        <f t="shared" si="0"/>
        <v>12970</v>
      </c>
      <c r="C8" s="34">
        <v>12.97</v>
      </c>
      <c r="D8" s="34">
        <v>7.56</v>
      </c>
      <c r="E8" s="34">
        <v>7.45</v>
      </c>
      <c r="F8" s="18">
        <v>155</v>
      </c>
      <c r="G8" s="18">
        <v>14</v>
      </c>
      <c r="H8" s="18">
        <v>344</v>
      </c>
      <c r="I8" s="18">
        <v>36</v>
      </c>
      <c r="J8" s="18">
        <v>290</v>
      </c>
      <c r="K8" s="18">
        <v>17</v>
      </c>
      <c r="L8" s="18" t="s">
        <v>29</v>
      </c>
      <c r="M8" s="18">
        <v>600</v>
      </c>
      <c r="N8" s="18">
        <v>0.3</v>
      </c>
      <c r="O8" s="34">
        <v>24.12</v>
      </c>
      <c r="P8" s="18">
        <v>1700000</v>
      </c>
      <c r="Q8" s="85"/>
    </row>
    <row r="9" spans="1:46" x14ac:dyDescent="0.3">
      <c r="A9" s="61">
        <v>45357</v>
      </c>
      <c r="B9" s="18">
        <f t="shared" si="0"/>
        <v>11070</v>
      </c>
      <c r="C9" s="34">
        <v>11.07</v>
      </c>
      <c r="D9" s="34">
        <v>7.83</v>
      </c>
      <c r="E9" s="34">
        <v>7.68</v>
      </c>
      <c r="F9" s="18">
        <v>165</v>
      </c>
      <c r="G9" s="18">
        <v>15</v>
      </c>
      <c r="H9" s="18">
        <v>340</v>
      </c>
      <c r="I9" s="18">
        <v>44</v>
      </c>
      <c r="J9" s="18">
        <v>310</v>
      </c>
      <c r="K9" s="18">
        <v>18</v>
      </c>
      <c r="L9" s="18" t="s">
        <v>29</v>
      </c>
      <c r="M9" s="18">
        <v>400</v>
      </c>
      <c r="N9" s="18">
        <v>0.3</v>
      </c>
      <c r="O9" s="34">
        <v>24.55</v>
      </c>
      <c r="P9" s="18">
        <v>1300000</v>
      </c>
      <c r="Q9" s="85"/>
    </row>
    <row r="10" spans="1:46" x14ac:dyDescent="0.3">
      <c r="A10" s="61">
        <v>45358</v>
      </c>
      <c r="B10" s="18">
        <f t="shared" si="0"/>
        <v>12740</v>
      </c>
      <c r="C10" s="34">
        <v>12.74</v>
      </c>
      <c r="D10" s="34">
        <v>7.78</v>
      </c>
      <c r="E10" s="34">
        <v>7.65</v>
      </c>
      <c r="F10" s="18">
        <v>175</v>
      </c>
      <c r="G10" s="18">
        <v>15</v>
      </c>
      <c r="H10" s="18">
        <v>348</v>
      </c>
      <c r="I10" s="18">
        <v>40</v>
      </c>
      <c r="J10" s="18">
        <v>308</v>
      </c>
      <c r="K10" s="18">
        <v>19</v>
      </c>
      <c r="L10" s="18" t="s">
        <v>29</v>
      </c>
      <c r="M10" s="18">
        <v>500</v>
      </c>
      <c r="N10" s="18">
        <v>0.2</v>
      </c>
      <c r="O10" s="34">
        <v>23.64</v>
      </c>
      <c r="P10" s="18">
        <v>1200000</v>
      </c>
      <c r="Q10" s="85"/>
    </row>
    <row r="11" spans="1:46" x14ac:dyDescent="0.3">
      <c r="A11" s="61">
        <v>45359</v>
      </c>
      <c r="B11" s="18">
        <f t="shared" si="0"/>
        <v>13320</v>
      </c>
      <c r="C11" s="34">
        <v>13.32</v>
      </c>
      <c r="D11" s="34">
        <v>7.72</v>
      </c>
      <c r="E11" s="34">
        <v>7.59</v>
      </c>
      <c r="F11" s="18">
        <v>160</v>
      </c>
      <c r="G11" s="18">
        <v>14</v>
      </c>
      <c r="H11" s="18">
        <v>336</v>
      </c>
      <c r="I11" s="18">
        <v>40</v>
      </c>
      <c r="J11" s="18">
        <v>314</v>
      </c>
      <c r="K11" s="18">
        <v>20</v>
      </c>
      <c r="L11" s="18" t="s">
        <v>29</v>
      </c>
      <c r="M11" s="18">
        <v>600</v>
      </c>
      <c r="N11" s="18">
        <v>0.3</v>
      </c>
      <c r="O11" s="34">
        <v>23.37</v>
      </c>
      <c r="P11" s="18">
        <v>1400000</v>
      </c>
      <c r="Q11" s="85"/>
    </row>
    <row r="12" spans="1:46" x14ac:dyDescent="0.3">
      <c r="A12" s="61">
        <v>45360</v>
      </c>
      <c r="B12" s="18">
        <f t="shared" si="0"/>
        <v>12300</v>
      </c>
      <c r="C12" s="34">
        <v>12.3</v>
      </c>
      <c r="D12" s="34">
        <v>7.74</v>
      </c>
      <c r="E12" s="34">
        <v>7.58</v>
      </c>
      <c r="F12" s="18">
        <v>155</v>
      </c>
      <c r="G12" s="18">
        <v>15</v>
      </c>
      <c r="H12" s="18">
        <v>340</v>
      </c>
      <c r="I12" s="18">
        <v>36</v>
      </c>
      <c r="J12" s="18">
        <v>290</v>
      </c>
      <c r="K12" s="18">
        <v>17</v>
      </c>
      <c r="L12" s="18" t="s">
        <v>29</v>
      </c>
      <c r="M12" s="18">
        <v>500</v>
      </c>
      <c r="N12" s="18">
        <v>0.2</v>
      </c>
      <c r="O12" s="34">
        <v>24.17</v>
      </c>
      <c r="P12" s="18">
        <v>1300000</v>
      </c>
      <c r="Q12" s="85"/>
    </row>
    <row r="13" spans="1:46" x14ac:dyDescent="0.3">
      <c r="A13" s="61">
        <v>45361</v>
      </c>
      <c r="B13" s="18">
        <f t="shared" si="0"/>
        <v>13230</v>
      </c>
      <c r="C13" s="34">
        <v>13.23</v>
      </c>
      <c r="D13" s="34">
        <v>7.6</v>
      </c>
      <c r="E13" s="34">
        <v>7.57</v>
      </c>
      <c r="F13" s="18">
        <v>160</v>
      </c>
      <c r="G13" s="18">
        <v>14</v>
      </c>
      <c r="H13" s="18">
        <v>324</v>
      </c>
      <c r="I13" s="18">
        <v>40</v>
      </c>
      <c r="J13" s="18">
        <v>281</v>
      </c>
      <c r="K13" s="18">
        <v>20</v>
      </c>
      <c r="L13" s="18" t="s">
        <v>29</v>
      </c>
      <c r="M13" s="18">
        <v>600</v>
      </c>
      <c r="N13" s="18">
        <v>0.3</v>
      </c>
      <c r="O13" s="34">
        <v>23.85</v>
      </c>
      <c r="P13" s="18">
        <v>1700000</v>
      </c>
      <c r="Q13" s="85"/>
    </row>
    <row r="14" spans="1:46" x14ac:dyDescent="0.3">
      <c r="A14" s="61">
        <v>45362</v>
      </c>
      <c r="B14" s="18">
        <f t="shared" si="0"/>
        <v>12190</v>
      </c>
      <c r="C14" s="34">
        <v>12.19</v>
      </c>
      <c r="D14" s="34">
        <v>7.66</v>
      </c>
      <c r="E14" s="34">
        <v>7.57</v>
      </c>
      <c r="F14" s="18">
        <v>155</v>
      </c>
      <c r="G14" s="18">
        <v>16</v>
      </c>
      <c r="H14" s="18">
        <v>320</v>
      </c>
      <c r="I14" s="18">
        <v>44</v>
      </c>
      <c r="J14" s="18">
        <v>277</v>
      </c>
      <c r="K14" s="18">
        <v>19</v>
      </c>
      <c r="L14" s="18" t="s">
        <v>29</v>
      </c>
      <c r="M14" s="18">
        <v>500</v>
      </c>
      <c r="N14" s="18">
        <v>0.2</v>
      </c>
      <c r="O14" s="34">
        <v>23.44</v>
      </c>
      <c r="P14" s="18">
        <v>1300000</v>
      </c>
      <c r="Q14" s="85"/>
    </row>
    <row r="15" spans="1:46" x14ac:dyDescent="0.3">
      <c r="A15" s="61">
        <v>45363</v>
      </c>
      <c r="B15" s="18">
        <f t="shared" si="0"/>
        <v>12660</v>
      </c>
      <c r="C15" s="34">
        <v>12.66</v>
      </c>
      <c r="D15" s="34">
        <v>7.71</v>
      </c>
      <c r="E15" s="34">
        <v>7.64</v>
      </c>
      <c r="F15" s="18">
        <v>165</v>
      </c>
      <c r="G15" s="18">
        <v>16</v>
      </c>
      <c r="H15" s="18">
        <v>336</v>
      </c>
      <c r="I15" s="18">
        <v>40</v>
      </c>
      <c r="J15" s="18">
        <v>320</v>
      </c>
      <c r="K15" s="18">
        <v>17</v>
      </c>
      <c r="L15" s="18" t="s">
        <v>29</v>
      </c>
      <c r="M15" s="18">
        <v>400</v>
      </c>
      <c r="N15" s="18">
        <v>0.3</v>
      </c>
      <c r="O15" s="34">
        <v>24.03</v>
      </c>
      <c r="P15" s="18">
        <v>1400000</v>
      </c>
      <c r="Q15" s="85"/>
    </row>
    <row r="16" spans="1:46" x14ac:dyDescent="0.3">
      <c r="A16" s="61">
        <v>45364</v>
      </c>
      <c r="B16" s="18">
        <f t="shared" si="0"/>
        <v>11780</v>
      </c>
      <c r="C16" s="34">
        <v>11.78</v>
      </c>
      <c r="D16" s="34">
        <v>7.27</v>
      </c>
      <c r="E16" s="34">
        <v>7.4</v>
      </c>
      <c r="F16" s="18">
        <v>155</v>
      </c>
      <c r="G16" s="18">
        <v>15</v>
      </c>
      <c r="H16" s="18">
        <v>328</v>
      </c>
      <c r="I16" s="18">
        <v>36</v>
      </c>
      <c r="J16" s="18">
        <v>315</v>
      </c>
      <c r="K16" s="18">
        <v>18</v>
      </c>
      <c r="L16" s="18" t="s">
        <v>29</v>
      </c>
      <c r="M16" s="18">
        <v>600</v>
      </c>
      <c r="N16" s="18">
        <v>0.3</v>
      </c>
      <c r="O16" s="34">
        <v>24.38</v>
      </c>
      <c r="P16" s="18">
        <v>1300000</v>
      </c>
      <c r="Q16" s="85"/>
    </row>
    <row r="17" spans="1:17" x14ac:dyDescent="0.3">
      <c r="A17" s="61">
        <v>45365</v>
      </c>
      <c r="B17" s="18">
        <f t="shared" si="0"/>
        <v>11090</v>
      </c>
      <c r="C17" s="34">
        <v>11.09</v>
      </c>
      <c r="D17" s="34">
        <v>7.83</v>
      </c>
      <c r="E17" s="34">
        <v>7.63</v>
      </c>
      <c r="F17" s="18">
        <v>160</v>
      </c>
      <c r="G17" s="18">
        <v>14</v>
      </c>
      <c r="H17" s="18">
        <v>340</v>
      </c>
      <c r="I17" s="18">
        <v>36</v>
      </c>
      <c r="J17" s="18">
        <v>285</v>
      </c>
      <c r="K17" s="18">
        <v>19</v>
      </c>
      <c r="L17" s="18" t="s">
        <v>29</v>
      </c>
      <c r="M17" s="18">
        <v>500</v>
      </c>
      <c r="N17" s="18">
        <v>0.3</v>
      </c>
      <c r="O17" s="34">
        <v>23.15</v>
      </c>
      <c r="P17" s="18">
        <v>1100000</v>
      </c>
      <c r="Q17" s="85"/>
    </row>
    <row r="18" spans="1:17" x14ac:dyDescent="0.3">
      <c r="A18" s="61">
        <v>45366</v>
      </c>
      <c r="B18" s="18">
        <f t="shared" si="0"/>
        <v>11410</v>
      </c>
      <c r="C18" s="34">
        <v>11.41</v>
      </c>
      <c r="D18" s="34">
        <v>7.79</v>
      </c>
      <c r="E18" s="34">
        <v>7.66</v>
      </c>
      <c r="F18" s="18">
        <v>165</v>
      </c>
      <c r="G18" s="18">
        <v>15</v>
      </c>
      <c r="H18" s="18">
        <v>336</v>
      </c>
      <c r="I18" s="18">
        <v>40</v>
      </c>
      <c r="J18" s="18">
        <v>307</v>
      </c>
      <c r="K18" s="18">
        <v>17</v>
      </c>
      <c r="L18" s="18" t="s">
        <v>29</v>
      </c>
      <c r="M18" s="18">
        <v>600</v>
      </c>
      <c r="N18" s="18">
        <v>0.2</v>
      </c>
      <c r="O18" s="34">
        <v>23.77</v>
      </c>
      <c r="P18" s="18">
        <v>1200000</v>
      </c>
      <c r="Q18" s="85"/>
    </row>
    <row r="19" spans="1:17" x14ac:dyDescent="0.3">
      <c r="A19" s="61">
        <v>45367</v>
      </c>
      <c r="B19" s="18">
        <f t="shared" si="0"/>
        <v>11300</v>
      </c>
      <c r="C19" s="34">
        <v>11.3</v>
      </c>
      <c r="D19" s="34">
        <v>7.77</v>
      </c>
      <c r="E19" s="34">
        <v>7.67</v>
      </c>
      <c r="F19" s="18">
        <v>160</v>
      </c>
      <c r="G19" s="18">
        <v>16</v>
      </c>
      <c r="H19" s="18">
        <v>328</v>
      </c>
      <c r="I19" s="18">
        <v>44</v>
      </c>
      <c r="J19" s="18">
        <v>290</v>
      </c>
      <c r="K19" s="18">
        <v>18</v>
      </c>
      <c r="L19" s="18" t="s">
        <v>29</v>
      </c>
      <c r="M19" s="18">
        <v>400</v>
      </c>
      <c r="N19" s="18">
        <v>0.2</v>
      </c>
      <c r="O19" s="34">
        <v>24.16</v>
      </c>
      <c r="P19" s="18">
        <v>1400000</v>
      </c>
      <c r="Q19" s="85"/>
    </row>
    <row r="20" spans="1:17" x14ac:dyDescent="0.3">
      <c r="A20" s="61">
        <v>45368</v>
      </c>
      <c r="B20" s="18">
        <f t="shared" si="0"/>
        <v>11640</v>
      </c>
      <c r="C20" s="34">
        <v>11.64</v>
      </c>
      <c r="D20" s="34">
        <v>7.74</v>
      </c>
      <c r="E20" s="34">
        <v>7.63</v>
      </c>
      <c r="F20" s="18">
        <v>155</v>
      </c>
      <c r="G20" s="18">
        <v>14</v>
      </c>
      <c r="H20" s="18">
        <v>340</v>
      </c>
      <c r="I20" s="18">
        <v>40</v>
      </c>
      <c r="J20" s="18">
        <v>307</v>
      </c>
      <c r="K20" s="18">
        <v>20</v>
      </c>
      <c r="L20" s="18" t="s">
        <v>29</v>
      </c>
      <c r="M20" s="18">
        <v>600</v>
      </c>
      <c r="N20" s="18">
        <v>0.3</v>
      </c>
      <c r="O20" s="34">
        <v>23.54</v>
      </c>
      <c r="P20" s="18">
        <v>1300000</v>
      </c>
      <c r="Q20" s="85"/>
    </row>
    <row r="21" spans="1:17" x14ac:dyDescent="0.3">
      <c r="A21" s="61">
        <v>45369</v>
      </c>
      <c r="B21" s="18">
        <f t="shared" si="0"/>
        <v>11020</v>
      </c>
      <c r="C21" s="34">
        <v>11.02</v>
      </c>
      <c r="D21" s="34">
        <v>7.85</v>
      </c>
      <c r="E21" s="34">
        <v>7.65</v>
      </c>
      <c r="F21" s="18">
        <v>165</v>
      </c>
      <c r="G21" s="18">
        <v>15</v>
      </c>
      <c r="H21" s="18">
        <v>336</v>
      </c>
      <c r="I21" s="18">
        <v>36</v>
      </c>
      <c r="J21" s="18">
        <v>310</v>
      </c>
      <c r="K21" s="18">
        <v>17</v>
      </c>
      <c r="L21" s="18" t="s">
        <v>29</v>
      </c>
      <c r="M21" s="18">
        <v>700</v>
      </c>
      <c r="N21" s="18">
        <v>0.3</v>
      </c>
      <c r="O21" s="34">
        <v>23.15</v>
      </c>
      <c r="P21" s="18">
        <v>1400000</v>
      </c>
      <c r="Q21" s="85"/>
    </row>
    <row r="22" spans="1:17" x14ac:dyDescent="0.3">
      <c r="A22" s="61">
        <v>45370</v>
      </c>
      <c r="B22" s="18">
        <f t="shared" si="0"/>
        <v>12320</v>
      </c>
      <c r="C22" s="34">
        <v>12.32</v>
      </c>
      <c r="D22" s="34">
        <v>7.88</v>
      </c>
      <c r="E22" s="34">
        <v>7.67</v>
      </c>
      <c r="F22" s="18">
        <v>160</v>
      </c>
      <c r="G22" s="18">
        <v>14</v>
      </c>
      <c r="H22" s="18">
        <v>328</v>
      </c>
      <c r="I22" s="18">
        <v>44</v>
      </c>
      <c r="J22" s="18">
        <v>296</v>
      </c>
      <c r="K22" s="18">
        <v>19</v>
      </c>
      <c r="L22" s="18" t="s">
        <v>29</v>
      </c>
      <c r="M22" s="18">
        <v>500</v>
      </c>
      <c r="N22" s="18">
        <v>0.3</v>
      </c>
      <c r="O22" s="34">
        <v>23.67</v>
      </c>
      <c r="P22" s="18">
        <v>1100000</v>
      </c>
      <c r="Q22" s="85"/>
    </row>
    <row r="23" spans="1:17" x14ac:dyDescent="0.3">
      <c r="A23" s="61">
        <v>45371</v>
      </c>
      <c r="B23" s="18">
        <f t="shared" si="0"/>
        <v>11810</v>
      </c>
      <c r="C23" s="34">
        <v>11.81</v>
      </c>
      <c r="D23" s="34">
        <v>7.84</v>
      </c>
      <c r="E23" s="34">
        <v>7.66</v>
      </c>
      <c r="F23" s="18">
        <v>165</v>
      </c>
      <c r="G23" s="18">
        <v>15</v>
      </c>
      <c r="H23" s="18">
        <v>332</v>
      </c>
      <c r="I23" s="18">
        <v>36</v>
      </c>
      <c r="J23" s="18">
        <v>288</v>
      </c>
      <c r="K23" s="18">
        <v>18</v>
      </c>
      <c r="L23" s="18" t="s">
        <v>29</v>
      </c>
      <c r="M23" s="18">
        <v>400</v>
      </c>
      <c r="N23" s="18">
        <v>0.2</v>
      </c>
      <c r="O23" s="34">
        <v>22.96</v>
      </c>
      <c r="P23" s="18">
        <v>1300000</v>
      </c>
      <c r="Q23" s="85"/>
    </row>
    <row r="24" spans="1:17" x14ac:dyDescent="0.3">
      <c r="A24" s="61">
        <v>45372</v>
      </c>
      <c r="B24" s="18">
        <f t="shared" si="0"/>
        <v>11260</v>
      </c>
      <c r="C24" s="34">
        <v>11.26</v>
      </c>
      <c r="D24" s="34">
        <v>7.77</v>
      </c>
      <c r="E24" s="34">
        <v>7.56</v>
      </c>
      <c r="F24" s="18">
        <v>155</v>
      </c>
      <c r="G24" s="18">
        <v>14</v>
      </c>
      <c r="H24" s="18">
        <v>340</v>
      </c>
      <c r="I24" s="18">
        <v>40</v>
      </c>
      <c r="J24" s="18">
        <v>278</v>
      </c>
      <c r="K24" s="18">
        <v>17</v>
      </c>
      <c r="L24" s="18" t="s">
        <v>29</v>
      </c>
      <c r="M24" s="18">
        <v>600</v>
      </c>
      <c r="N24" s="18">
        <v>0.3</v>
      </c>
      <c r="O24" s="34">
        <v>24.16</v>
      </c>
      <c r="P24" s="18">
        <v>1700000</v>
      </c>
      <c r="Q24" s="85"/>
    </row>
    <row r="25" spans="1:17" x14ac:dyDescent="0.3">
      <c r="A25" s="61">
        <v>45373</v>
      </c>
      <c r="B25" s="18">
        <f t="shared" si="0"/>
        <v>11410</v>
      </c>
      <c r="C25" s="34">
        <v>11.41</v>
      </c>
      <c r="D25" s="34">
        <v>7.79</v>
      </c>
      <c r="E25" s="34">
        <v>7.61</v>
      </c>
      <c r="F25" s="18">
        <v>160</v>
      </c>
      <c r="G25" s="18">
        <v>13</v>
      </c>
      <c r="H25" s="18">
        <v>328</v>
      </c>
      <c r="I25" s="18">
        <v>36</v>
      </c>
      <c r="J25" s="18">
        <v>308</v>
      </c>
      <c r="K25" s="18">
        <v>20</v>
      </c>
      <c r="L25" s="18" t="s">
        <v>29</v>
      </c>
      <c r="M25" s="18">
        <v>500</v>
      </c>
      <c r="N25" s="18">
        <v>0.2</v>
      </c>
      <c r="O25" s="34">
        <v>23.58</v>
      </c>
      <c r="P25" s="18">
        <v>1400000</v>
      </c>
      <c r="Q25" s="85"/>
    </row>
    <row r="26" spans="1:17" x14ac:dyDescent="0.3">
      <c r="A26" s="61">
        <v>45374</v>
      </c>
      <c r="B26" s="18">
        <f t="shared" si="0"/>
        <v>10520</v>
      </c>
      <c r="C26" s="34">
        <v>10.52</v>
      </c>
      <c r="D26" s="34">
        <v>7.74</v>
      </c>
      <c r="E26" s="34">
        <v>7.58</v>
      </c>
      <c r="F26" s="18">
        <v>165</v>
      </c>
      <c r="G26" s="18">
        <v>15</v>
      </c>
      <c r="H26" s="18">
        <v>312</v>
      </c>
      <c r="I26" s="18">
        <v>40</v>
      </c>
      <c r="J26" s="18">
        <v>291</v>
      </c>
      <c r="K26" s="18">
        <v>18</v>
      </c>
      <c r="L26" s="18" t="s">
        <v>29</v>
      </c>
      <c r="M26" s="18">
        <v>400</v>
      </c>
      <c r="N26" s="18">
        <v>0.3</v>
      </c>
      <c r="O26" s="34">
        <v>24.14</v>
      </c>
      <c r="P26" s="18">
        <v>1200000</v>
      </c>
      <c r="Q26" s="85"/>
    </row>
    <row r="27" spans="1:17" x14ac:dyDescent="0.3">
      <c r="A27" s="61">
        <v>45375</v>
      </c>
      <c r="B27" s="18">
        <f t="shared" si="0"/>
        <v>11120</v>
      </c>
      <c r="C27" s="34">
        <v>11.12</v>
      </c>
      <c r="D27" s="34">
        <v>7.7</v>
      </c>
      <c r="E27" s="34">
        <v>7.6</v>
      </c>
      <c r="F27" s="18">
        <v>155</v>
      </c>
      <c r="G27" s="18">
        <v>13</v>
      </c>
      <c r="H27" s="18">
        <v>320</v>
      </c>
      <c r="I27" s="18">
        <v>36</v>
      </c>
      <c r="J27" s="18">
        <v>280</v>
      </c>
      <c r="K27" s="18">
        <v>19</v>
      </c>
      <c r="L27" s="18" t="s">
        <v>29</v>
      </c>
      <c r="M27" s="18">
        <v>600</v>
      </c>
      <c r="N27" s="18">
        <v>0.2</v>
      </c>
      <c r="O27" s="34">
        <v>24.12</v>
      </c>
      <c r="P27" s="18">
        <v>1700000</v>
      </c>
      <c r="Q27" s="85"/>
    </row>
    <row r="28" spans="1:17" x14ac:dyDescent="0.3">
      <c r="A28" s="61">
        <v>45376</v>
      </c>
      <c r="B28" s="18">
        <f t="shared" si="0"/>
        <v>12170</v>
      </c>
      <c r="C28" s="34">
        <v>12.17</v>
      </c>
      <c r="D28" s="34">
        <v>7.69</v>
      </c>
      <c r="E28" s="34">
        <v>7.62</v>
      </c>
      <c r="F28" s="18">
        <v>160</v>
      </c>
      <c r="G28" s="18">
        <v>15</v>
      </c>
      <c r="H28" s="18">
        <v>324</v>
      </c>
      <c r="I28" s="18">
        <v>40</v>
      </c>
      <c r="J28" s="18">
        <v>278</v>
      </c>
      <c r="K28" s="18">
        <v>18</v>
      </c>
      <c r="L28" s="18" t="s">
        <v>29</v>
      </c>
      <c r="M28" s="18">
        <v>500</v>
      </c>
      <c r="N28" s="18">
        <v>0.2</v>
      </c>
      <c r="O28" s="34">
        <v>23.87</v>
      </c>
      <c r="P28" s="18">
        <v>1300000</v>
      </c>
      <c r="Q28" s="85"/>
    </row>
    <row r="29" spans="1:17" x14ac:dyDescent="0.3">
      <c r="A29" s="61">
        <v>45377</v>
      </c>
      <c r="B29" s="18">
        <f t="shared" si="0"/>
        <v>11700</v>
      </c>
      <c r="C29" s="34">
        <v>11.7</v>
      </c>
      <c r="D29" s="34">
        <v>7.79</v>
      </c>
      <c r="E29" s="34">
        <v>7.66</v>
      </c>
      <c r="F29" s="18">
        <v>155</v>
      </c>
      <c r="G29" s="18">
        <v>14</v>
      </c>
      <c r="H29" s="18">
        <v>328</v>
      </c>
      <c r="I29" s="18">
        <v>36</v>
      </c>
      <c r="J29" s="18">
        <v>297</v>
      </c>
      <c r="K29" s="18">
        <v>17</v>
      </c>
      <c r="L29" s="18" t="s">
        <v>29</v>
      </c>
      <c r="M29" s="18">
        <v>400</v>
      </c>
      <c r="N29" s="18">
        <v>0.3</v>
      </c>
      <c r="O29" s="34">
        <v>24.19</v>
      </c>
      <c r="P29" s="18">
        <v>1200000</v>
      </c>
      <c r="Q29" s="85"/>
    </row>
    <row r="30" spans="1:17" x14ac:dyDescent="0.3">
      <c r="A30" s="61">
        <v>45378</v>
      </c>
      <c r="B30" s="18">
        <f t="shared" si="0"/>
        <v>11040</v>
      </c>
      <c r="C30" s="34">
        <v>11.04</v>
      </c>
      <c r="D30" s="34">
        <v>7.71</v>
      </c>
      <c r="E30" s="34">
        <v>7.65</v>
      </c>
      <c r="F30" s="18">
        <v>165</v>
      </c>
      <c r="G30" s="18">
        <v>15</v>
      </c>
      <c r="H30" s="18">
        <v>336</v>
      </c>
      <c r="I30" s="18">
        <v>40</v>
      </c>
      <c r="J30" s="18">
        <v>290</v>
      </c>
      <c r="K30" s="18">
        <v>19</v>
      </c>
      <c r="L30" s="18" t="s">
        <v>29</v>
      </c>
      <c r="M30" s="18">
        <v>600</v>
      </c>
      <c r="N30" s="18">
        <v>0.3</v>
      </c>
      <c r="O30" s="34">
        <v>23.67</v>
      </c>
      <c r="P30" s="18">
        <v>1400000</v>
      </c>
      <c r="Q30" s="85"/>
    </row>
    <row r="31" spans="1:17" x14ac:dyDescent="0.3">
      <c r="A31" s="61">
        <v>45379</v>
      </c>
      <c r="B31" s="18">
        <f t="shared" si="0"/>
        <v>11060</v>
      </c>
      <c r="C31" s="34">
        <v>11.06</v>
      </c>
      <c r="D31" s="34">
        <v>7.56</v>
      </c>
      <c r="E31" s="34">
        <v>7.48</v>
      </c>
      <c r="F31" s="18">
        <v>160</v>
      </c>
      <c r="G31" s="18">
        <v>14</v>
      </c>
      <c r="H31" s="18">
        <v>340</v>
      </c>
      <c r="I31" s="18">
        <v>32</v>
      </c>
      <c r="J31" s="18">
        <v>304</v>
      </c>
      <c r="K31" s="18">
        <v>17</v>
      </c>
      <c r="L31" s="18" t="s">
        <v>29</v>
      </c>
      <c r="M31" s="18">
        <v>500</v>
      </c>
      <c r="N31" s="18">
        <v>0.2</v>
      </c>
      <c r="O31" s="34">
        <v>24.23</v>
      </c>
      <c r="P31" s="18">
        <v>1300000</v>
      </c>
      <c r="Q31" s="85"/>
    </row>
    <row r="32" spans="1:17" x14ac:dyDescent="0.3">
      <c r="A32" s="61">
        <v>45380</v>
      </c>
      <c r="B32" s="18">
        <f t="shared" si="0"/>
        <v>10760</v>
      </c>
      <c r="C32" s="34">
        <v>10.76</v>
      </c>
      <c r="D32" s="34">
        <v>7.73</v>
      </c>
      <c r="E32" s="34">
        <v>7.69</v>
      </c>
      <c r="F32" s="18">
        <v>155</v>
      </c>
      <c r="G32" s="18">
        <v>15</v>
      </c>
      <c r="H32" s="18">
        <v>328</v>
      </c>
      <c r="I32" s="18">
        <v>36</v>
      </c>
      <c r="J32" s="18">
        <v>293</v>
      </c>
      <c r="K32" s="18">
        <v>20</v>
      </c>
      <c r="L32" s="18" t="s">
        <v>29</v>
      </c>
      <c r="M32" s="18">
        <v>400</v>
      </c>
      <c r="N32" s="18">
        <v>0.3</v>
      </c>
      <c r="O32" s="34">
        <v>23.17</v>
      </c>
      <c r="P32" s="18">
        <v>1400000</v>
      </c>
      <c r="Q32" s="85"/>
    </row>
    <row r="33" spans="1:17" x14ac:dyDescent="0.3">
      <c r="A33" s="61">
        <v>45381</v>
      </c>
      <c r="B33" s="18">
        <f t="shared" si="0"/>
        <v>10740</v>
      </c>
      <c r="C33" s="34">
        <v>10.74</v>
      </c>
      <c r="D33" s="34">
        <v>7.77</v>
      </c>
      <c r="E33" s="34">
        <v>7.65</v>
      </c>
      <c r="F33" s="18">
        <v>165</v>
      </c>
      <c r="G33" s="18">
        <v>14</v>
      </c>
      <c r="H33" s="18">
        <v>336</v>
      </c>
      <c r="I33" s="18">
        <v>40</v>
      </c>
      <c r="J33" s="18">
        <v>287</v>
      </c>
      <c r="K33" s="18">
        <v>17</v>
      </c>
      <c r="L33" s="18" t="s">
        <v>29</v>
      </c>
      <c r="M33" s="18">
        <v>600</v>
      </c>
      <c r="N33" s="18">
        <v>0.2</v>
      </c>
      <c r="O33" s="34">
        <v>24.08</v>
      </c>
      <c r="P33" s="18">
        <v>1300000</v>
      </c>
      <c r="Q33" s="85"/>
    </row>
    <row r="34" spans="1:17" ht="15" thickBot="1" x14ac:dyDescent="0.35">
      <c r="A34" s="62">
        <v>45382</v>
      </c>
      <c r="B34" s="36">
        <f t="shared" si="0"/>
        <v>10920</v>
      </c>
      <c r="C34" s="54">
        <v>10.92</v>
      </c>
      <c r="D34" s="54">
        <v>7.69</v>
      </c>
      <c r="E34" s="54">
        <v>7.52</v>
      </c>
      <c r="F34" s="36">
        <v>160</v>
      </c>
      <c r="G34" s="36">
        <v>17</v>
      </c>
      <c r="H34" s="36">
        <v>340</v>
      </c>
      <c r="I34" s="36">
        <v>44</v>
      </c>
      <c r="J34" s="36">
        <v>283</v>
      </c>
      <c r="K34" s="36">
        <v>20</v>
      </c>
      <c r="L34" s="36" t="s">
        <v>29</v>
      </c>
      <c r="M34" s="36">
        <v>500</v>
      </c>
      <c r="N34" s="36">
        <v>0.2</v>
      </c>
      <c r="O34" s="54">
        <v>24.18</v>
      </c>
      <c r="P34" s="36">
        <v>1100000</v>
      </c>
      <c r="Q34" s="86"/>
    </row>
    <row r="35" spans="1:17" ht="15" thickBot="1" x14ac:dyDescent="0.35">
      <c r="A35" s="30" t="s">
        <v>24</v>
      </c>
      <c r="B35" s="12">
        <f>AVERAGE(B4:B34)</f>
        <v>11984.838709677419</v>
      </c>
      <c r="C35" s="12">
        <f t="shared" ref="C35:P35" si="1">AVERAGE(C4:C34)</f>
        <v>11.984838709677422</v>
      </c>
      <c r="D35" s="12">
        <f t="shared" si="1"/>
        <v>7.7132258064516126</v>
      </c>
      <c r="E35" s="12">
        <f t="shared" si="1"/>
        <v>7.5970967741935489</v>
      </c>
      <c r="F35" s="12">
        <f t="shared" si="1"/>
        <v>160.32258064516128</v>
      </c>
      <c r="G35" s="12">
        <f t="shared" si="1"/>
        <v>14.67741935483871</v>
      </c>
      <c r="H35" s="12">
        <f t="shared" si="1"/>
        <v>333.03225806451616</v>
      </c>
      <c r="I35" s="12">
        <f t="shared" si="1"/>
        <v>39.096774193548384</v>
      </c>
      <c r="J35" s="12">
        <f t="shared" si="1"/>
        <v>294.54838709677421</v>
      </c>
      <c r="K35" s="12">
        <f t="shared" si="1"/>
        <v>18.322580645161292</v>
      </c>
      <c r="L35" s="12"/>
      <c r="M35" s="50">
        <f t="shared" si="1"/>
        <v>512.90322580645159</v>
      </c>
      <c r="N35" s="12">
        <f t="shared" si="1"/>
        <v>0.25483870967741934</v>
      </c>
      <c r="O35" s="12">
        <f t="shared" si="1"/>
        <v>23.842580645161291</v>
      </c>
      <c r="P35" s="12">
        <f t="shared" si="1"/>
        <v>1335483.8709677418</v>
      </c>
      <c r="Q35" s="19"/>
    </row>
    <row r="36" spans="1:17" x14ac:dyDescent="0.3">
      <c r="C36" s="59">
        <f>SUM(C4:C34)</f>
        <v>371.53000000000009</v>
      </c>
    </row>
    <row r="41" spans="1:17" ht="40.799999999999997" customHeight="1" x14ac:dyDescent="0.3">
      <c r="A41" s="64" t="s">
        <v>25</v>
      </c>
      <c r="B41" s="64"/>
      <c r="C41" s="63" t="s">
        <v>26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15"/>
    </row>
    <row r="43" spans="1:17" x14ac:dyDescent="0.3">
      <c r="A43" s="13" t="s">
        <v>27</v>
      </c>
      <c r="B43" s="59">
        <f>MIN(B4:B34)</f>
        <v>10520</v>
      </c>
      <c r="C43" s="59">
        <f t="shared" ref="C43:P43" si="2">MIN(C4:C34)</f>
        <v>10.52</v>
      </c>
      <c r="D43" s="59">
        <f t="shared" si="2"/>
        <v>7.27</v>
      </c>
      <c r="E43" s="59">
        <f t="shared" si="2"/>
        <v>7.4</v>
      </c>
      <c r="F43" s="59">
        <f t="shared" si="2"/>
        <v>155</v>
      </c>
      <c r="G43" s="59">
        <f t="shared" si="2"/>
        <v>13</v>
      </c>
      <c r="H43" s="59">
        <f t="shared" si="2"/>
        <v>312</v>
      </c>
      <c r="I43" s="59">
        <f t="shared" si="2"/>
        <v>32</v>
      </c>
      <c r="J43" s="59">
        <f t="shared" si="2"/>
        <v>277</v>
      </c>
      <c r="K43" s="59">
        <f t="shared" si="2"/>
        <v>17</v>
      </c>
      <c r="L43" s="59"/>
      <c r="M43" s="59">
        <f t="shared" si="2"/>
        <v>400</v>
      </c>
      <c r="N43" s="59">
        <f t="shared" si="2"/>
        <v>0.2</v>
      </c>
      <c r="O43" s="59">
        <f t="shared" si="2"/>
        <v>22.96</v>
      </c>
      <c r="P43" s="59">
        <f t="shared" si="2"/>
        <v>1100000</v>
      </c>
      <c r="Q43" s="14"/>
    </row>
    <row r="44" spans="1:17" x14ac:dyDescent="0.3">
      <c r="A44" s="13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1:17" x14ac:dyDescent="0.3">
      <c r="A45" s="13" t="s">
        <v>28</v>
      </c>
      <c r="B45" s="59">
        <f>MAX(B4:B34)</f>
        <v>17040</v>
      </c>
      <c r="C45" s="59">
        <f t="shared" ref="C45:P45" si="3">MAX(C4:C34)</f>
        <v>17.04</v>
      </c>
      <c r="D45" s="59">
        <f t="shared" si="3"/>
        <v>7.88</v>
      </c>
      <c r="E45" s="59">
        <f t="shared" si="3"/>
        <v>7.69</v>
      </c>
      <c r="F45" s="59">
        <f t="shared" si="3"/>
        <v>175</v>
      </c>
      <c r="G45" s="59">
        <f t="shared" si="3"/>
        <v>17</v>
      </c>
      <c r="H45" s="59">
        <f t="shared" si="3"/>
        <v>348</v>
      </c>
      <c r="I45" s="59">
        <f t="shared" si="3"/>
        <v>44</v>
      </c>
      <c r="J45" s="59">
        <f t="shared" si="3"/>
        <v>320</v>
      </c>
      <c r="K45" s="59">
        <f t="shared" si="3"/>
        <v>20</v>
      </c>
      <c r="L45" s="59"/>
      <c r="M45" s="59">
        <f t="shared" si="3"/>
        <v>700</v>
      </c>
      <c r="N45" s="59">
        <f t="shared" si="3"/>
        <v>0.3</v>
      </c>
      <c r="O45" s="59">
        <f t="shared" si="3"/>
        <v>24.55</v>
      </c>
      <c r="P45" s="59">
        <f t="shared" si="3"/>
        <v>1700000</v>
      </c>
      <c r="Q45" s="14"/>
    </row>
  </sheetData>
  <mergeCells count="13">
    <mergeCell ref="A41:B41"/>
    <mergeCell ref="C41:P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4:Q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Naini-2</vt:lpstr>
      <vt:lpstr>Phaphamau</vt:lpstr>
      <vt:lpstr>Jhunsi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2024-08-03T07:36:55Z</dcterms:modified>
</cp:coreProperties>
</file>