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D8CBC4E-8992-48E0-84A2-DDCCCC1E4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2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5" i="7"/>
  <c r="B6" i="7"/>
  <c r="B7" i="7"/>
  <c r="B8" i="7"/>
  <c r="B9" i="7"/>
  <c r="B10" i="7"/>
  <c r="B11" i="7"/>
  <c r="B12" i="7"/>
  <c r="B13" i="7"/>
  <c r="C15" i="7"/>
  <c r="P24" i="7" l="1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</calcChain>
</file>

<file path=xl/sharedStrings.xml><?xml version="1.0" encoding="utf-8"?>
<sst xmlns="http://schemas.openxmlformats.org/spreadsheetml/2006/main" count="50" uniqueCount="34">
  <si>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</si>
  <si>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</si>
  <si>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</si>
  <si>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</si>
  <si>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</si>
  <si>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</si>
  <si>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</si>
  <si>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</si>
  <si>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</si>
  <si>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</si>
  <si>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</si>
  <si>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</si>
  <si>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</si>
  <si>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</si>
  <si>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</si>
  <si>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</si>
  <si>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</si>
  <si>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</si>
  <si>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</si>
  <si>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</si>
  <si>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</si>
  <si>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</si>
  <si>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</si>
  <si>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</si>
  <si>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Daily Feed Quantity  
MLD
(Design-
25 MLD)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</si>
  <si>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</si>
  <si>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</si>
  <si>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</si>
  <si>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</si>
  <si>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</si>
  <si>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</si>
  <si>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</si>
  <si>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-</t>
  </si>
  <si>
    <t>Dewatering building was not operated due to road construction work in front of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</si>
</sst>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>
      <protection locked="0"/>
    </xf>
  </cellStyleXfs>
  <cellXfs count="4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2" fontId="12" fillId="0" borderId="18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5" fontId="12" fillId="0" borderId="23" xfId="0" applyNumberFormat="1" applyFont="1" applyBorder="1" applyAlignment="1">
      <alignment horizontal="center" vertical="center" wrapText="1"/>
    </xf>
    <xf numFmtId="15" fontId="12" fillId="0" borderId="24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5" xfId="0" quotePrefix="1" applyNumberForma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2" fontId="12" fillId="0" borderId="4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1" xfId="0" applyFont="1" applyBorder="1"/>
    <xf numFmtId="0" fontId="13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2" fillId="0" borderId="19" xfId="0" applyFont="1" applyBorder="1"/>
    <xf numFmtId="2" fontId="12" fillId="0" borderId="18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 2" xfId="1" xr:uid="{0B100649-97B2-4FC0-A7D0-D7BFF546B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0"/>
          <a:ext cx="2026454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24"/>
  <sheetViews>
    <sheetView tabSelected="1" workbookViewId="0">
      <selection activeCell="D7" sqref="D7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4.33203125" customWidth="1"/>
  </cols>
  <sheetData>
    <row r="1" spans="1:46" ht="69.75" customHeight="1" thickBot="1" x14ac:dyDescent="0.6">
      <c r="A1" s="29" t="s">
        <v>31</v>
      </c>
      <c r="B1" s="30"/>
      <c r="C1" s="30"/>
      <c r="D1" s="30"/>
      <c r="E1" s="30"/>
      <c r="F1" s="30"/>
      <c r="G1" s="30"/>
      <c r="H1" s="31"/>
      <c r="I1" s="31"/>
      <c r="J1" s="30"/>
      <c r="K1" s="30"/>
      <c r="L1" s="30"/>
      <c r="M1" s="30"/>
      <c r="N1" s="30"/>
      <c r="O1" s="30"/>
      <c r="P1" s="30"/>
      <c r="Q1" s="3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33" t="s">
        <v>0</v>
      </c>
      <c r="B2" s="34" t="s">
        <v>24</v>
      </c>
      <c r="C2" s="35"/>
      <c r="D2" s="36" t="s">
        <v>1</v>
      </c>
      <c r="E2" s="37"/>
      <c r="F2" s="38" t="s">
        <v>2</v>
      </c>
      <c r="G2" s="39"/>
      <c r="H2" s="40" t="s">
        <v>3</v>
      </c>
      <c r="I2" s="41"/>
      <c r="J2" s="42" t="s">
        <v>4</v>
      </c>
      <c r="K2" s="39"/>
      <c r="L2" s="43" t="s">
        <v>5</v>
      </c>
      <c r="M2" s="39"/>
      <c r="N2" s="2" t="s">
        <v>6</v>
      </c>
      <c r="O2" s="43" t="s">
        <v>7</v>
      </c>
      <c r="P2" s="44"/>
      <c r="Q2" s="4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" x14ac:dyDescent="0.3">
      <c r="A3" s="46"/>
      <c r="B3" s="9" t="s">
        <v>9</v>
      </c>
      <c r="C3" s="10" t="s">
        <v>10</v>
      </c>
      <c r="D3" s="11" t="s">
        <v>11</v>
      </c>
      <c r="E3" s="11" t="s">
        <v>21</v>
      </c>
      <c r="F3" s="12" t="s">
        <v>12</v>
      </c>
      <c r="G3" s="13" t="s">
        <v>22</v>
      </c>
      <c r="H3" s="14" t="s">
        <v>13</v>
      </c>
      <c r="I3" s="14" t="s">
        <v>14</v>
      </c>
      <c r="J3" s="15" t="s">
        <v>15</v>
      </c>
      <c r="K3" s="15" t="s">
        <v>23</v>
      </c>
      <c r="L3" s="16" t="s">
        <v>16</v>
      </c>
      <c r="M3" s="17" t="s">
        <v>17</v>
      </c>
      <c r="N3" s="17" t="s">
        <v>18</v>
      </c>
      <c r="O3" s="17" t="s">
        <v>19</v>
      </c>
      <c r="P3" s="17" t="s">
        <v>20</v>
      </c>
      <c r="Q3" s="4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21">
        <v>44976</v>
      </c>
      <c r="B4" s="8">
        <f t="shared" ref="B4:B13" si="0">C4*1000</f>
        <v>36720</v>
      </c>
      <c r="C4" s="8">
        <v>36.72</v>
      </c>
      <c r="D4" s="19">
        <v>7.27</v>
      </c>
      <c r="E4" s="19">
        <v>7.4</v>
      </c>
      <c r="F4" s="8">
        <v>170</v>
      </c>
      <c r="G4" s="8">
        <v>23</v>
      </c>
      <c r="H4" s="8">
        <v>348</v>
      </c>
      <c r="I4" s="8">
        <v>36</v>
      </c>
      <c r="J4" s="8">
        <v>320</v>
      </c>
      <c r="K4" s="8">
        <v>18</v>
      </c>
      <c r="L4" s="8" t="s">
        <v>30</v>
      </c>
      <c r="M4" s="8">
        <v>600</v>
      </c>
      <c r="N4" s="8">
        <v>0.2</v>
      </c>
      <c r="O4" s="19">
        <v>24.5</v>
      </c>
      <c r="P4" s="8">
        <v>1300000</v>
      </c>
      <c r="Q4" s="7"/>
    </row>
    <row r="5" spans="1:46" ht="52.8" x14ac:dyDescent="0.3">
      <c r="A5" s="21">
        <v>44977</v>
      </c>
      <c r="B5" s="8">
        <f t="shared" si="0"/>
        <v>35120</v>
      </c>
      <c r="C5" s="8">
        <v>35.119999999999997</v>
      </c>
      <c r="D5" s="19">
        <v>7.29</v>
      </c>
      <c r="E5" s="19">
        <v>7.36</v>
      </c>
      <c r="F5" s="8">
        <v>165</v>
      </c>
      <c r="G5" s="8">
        <v>26</v>
      </c>
      <c r="H5" s="8">
        <v>320</v>
      </c>
      <c r="I5" s="8">
        <v>32</v>
      </c>
      <c r="J5" s="8">
        <v>282</v>
      </c>
      <c r="K5" s="8">
        <v>20</v>
      </c>
      <c r="L5" s="8" t="s">
        <v>30</v>
      </c>
      <c r="M5" s="8">
        <v>700</v>
      </c>
      <c r="N5" s="8">
        <v>0.2</v>
      </c>
      <c r="O5" s="25" t="s">
        <v>32</v>
      </c>
      <c r="P5" s="25" t="s">
        <v>32</v>
      </c>
      <c r="Q5" s="7" t="s">
        <v>33</v>
      </c>
    </row>
    <row r="6" spans="1:46" x14ac:dyDescent="0.3">
      <c r="A6" s="21">
        <v>44978</v>
      </c>
      <c r="B6" s="8">
        <f t="shared" si="0"/>
        <v>35410</v>
      </c>
      <c r="C6" s="8">
        <v>35.409999999999997</v>
      </c>
      <c r="D6" s="19">
        <v>7.28</v>
      </c>
      <c r="E6" s="19">
        <v>7.33</v>
      </c>
      <c r="F6" s="8">
        <v>155</v>
      </c>
      <c r="G6" s="8">
        <v>23</v>
      </c>
      <c r="H6" s="8">
        <v>328</v>
      </c>
      <c r="I6" s="8">
        <v>48</v>
      </c>
      <c r="J6" s="8">
        <v>302</v>
      </c>
      <c r="K6" s="8">
        <v>26</v>
      </c>
      <c r="L6" s="8" t="s">
        <v>30</v>
      </c>
      <c r="M6" s="8">
        <v>500</v>
      </c>
      <c r="N6" s="8">
        <v>0.3</v>
      </c>
      <c r="O6" s="19">
        <v>22.59</v>
      </c>
      <c r="P6" s="8">
        <v>1700000</v>
      </c>
      <c r="Q6" s="7"/>
    </row>
    <row r="7" spans="1:46" ht="26.4" customHeight="1" x14ac:dyDescent="0.3">
      <c r="A7" s="21">
        <v>44979</v>
      </c>
      <c r="B7" s="8">
        <f t="shared" si="0"/>
        <v>36740</v>
      </c>
      <c r="C7" s="8">
        <v>36.74</v>
      </c>
      <c r="D7" s="19">
        <v>7.33</v>
      </c>
      <c r="E7" s="19">
        <v>7.37</v>
      </c>
      <c r="F7" s="8">
        <v>150</v>
      </c>
      <c r="G7" s="8">
        <v>26</v>
      </c>
      <c r="H7" s="8">
        <v>356</v>
      </c>
      <c r="I7" s="8">
        <v>44</v>
      </c>
      <c r="J7" s="8">
        <v>308</v>
      </c>
      <c r="K7" s="8">
        <v>23</v>
      </c>
      <c r="L7" s="8" t="s">
        <v>30</v>
      </c>
      <c r="M7" s="8">
        <v>800</v>
      </c>
      <c r="N7" s="8">
        <v>0.2</v>
      </c>
      <c r="O7" s="25" t="s">
        <v>32</v>
      </c>
      <c r="P7" s="25" t="s">
        <v>32</v>
      </c>
      <c r="Q7" s="47" t="s">
        <v>33</v>
      </c>
    </row>
    <row r="8" spans="1:46" ht="26.4" customHeight="1" x14ac:dyDescent="0.3">
      <c r="A8" s="21">
        <v>44980</v>
      </c>
      <c r="B8" s="8">
        <f t="shared" si="0"/>
        <v>36540</v>
      </c>
      <c r="C8" s="8">
        <v>36.54</v>
      </c>
      <c r="D8" s="19">
        <v>7.29</v>
      </c>
      <c r="E8" s="19">
        <v>7.41</v>
      </c>
      <c r="F8" s="8">
        <v>160</v>
      </c>
      <c r="G8" s="8">
        <v>24</v>
      </c>
      <c r="H8" s="8">
        <v>360</v>
      </c>
      <c r="I8" s="8">
        <v>28</v>
      </c>
      <c r="J8" s="8">
        <v>324</v>
      </c>
      <c r="K8" s="8">
        <v>27</v>
      </c>
      <c r="L8" s="8" t="s">
        <v>30</v>
      </c>
      <c r="M8" s="8">
        <v>700</v>
      </c>
      <c r="N8" s="8">
        <v>0.3</v>
      </c>
      <c r="O8" s="25" t="s">
        <v>32</v>
      </c>
      <c r="P8" s="25" t="s">
        <v>32</v>
      </c>
      <c r="Q8" s="47"/>
    </row>
    <row r="9" spans="1:46" x14ac:dyDescent="0.3">
      <c r="A9" s="21">
        <v>44981</v>
      </c>
      <c r="B9" s="8">
        <f t="shared" si="0"/>
        <v>36240</v>
      </c>
      <c r="C9" s="8">
        <v>36.24</v>
      </c>
      <c r="D9" s="19">
        <v>7.42</v>
      </c>
      <c r="E9" s="19">
        <v>7.49</v>
      </c>
      <c r="F9" s="8">
        <v>155</v>
      </c>
      <c r="G9" s="8">
        <v>28</v>
      </c>
      <c r="H9" s="8">
        <v>344</v>
      </c>
      <c r="I9" s="8">
        <v>44</v>
      </c>
      <c r="J9" s="8">
        <v>316</v>
      </c>
      <c r="K9" s="8">
        <v>26</v>
      </c>
      <c r="L9" s="8" t="s">
        <v>30</v>
      </c>
      <c r="M9" s="8">
        <v>800</v>
      </c>
      <c r="N9" s="8">
        <v>0.2</v>
      </c>
      <c r="O9" s="19">
        <v>23.22</v>
      </c>
      <c r="P9" s="8">
        <v>1400000</v>
      </c>
      <c r="Q9" s="7"/>
    </row>
    <row r="10" spans="1:46" x14ac:dyDescent="0.3">
      <c r="A10" s="21">
        <v>44982</v>
      </c>
      <c r="B10" s="8">
        <f t="shared" si="0"/>
        <v>35460</v>
      </c>
      <c r="C10" s="8">
        <v>35.46</v>
      </c>
      <c r="D10" s="19">
        <v>7.39</v>
      </c>
      <c r="E10" s="19">
        <v>7.48</v>
      </c>
      <c r="F10" s="8">
        <v>170</v>
      </c>
      <c r="G10" s="8">
        <v>24</v>
      </c>
      <c r="H10" s="8">
        <v>368</v>
      </c>
      <c r="I10" s="8">
        <v>40</v>
      </c>
      <c r="J10" s="8">
        <v>327</v>
      </c>
      <c r="K10" s="8">
        <v>29</v>
      </c>
      <c r="L10" s="8" t="s">
        <v>30</v>
      </c>
      <c r="M10" s="8">
        <v>600</v>
      </c>
      <c r="N10" s="8">
        <v>0.3</v>
      </c>
      <c r="O10" s="19">
        <v>24.92</v>
      </c>
      <c r="P10" s="8">
        <v>1700000</v>
      </c>
      <c r="Q10" s="7"/>
    </row>
    <row r="11" spans="1:46" x14ac:dyDescent="0.3">
      <c r="A11" s="21">
        <v>44983</v>
      </c>
      <c r="B11" s="8">
        <f t="shared" si="0"/>
        <v>36210</v>
      </c>
      <c r="C11" s="8">
        <v>36.21</v>
      </c>
      <c r="D11" s="19">
        <v>7.44</v>
      </c>
      <c r="E11" s="19">
        <v>7.45</v>
      </c>
      <c r="F11" s="8">
        <v>150</v>
      </c>
      <c r="G11" s="8">
        <v>25</v>
      </c>
      <c r="H11" s="8">
        <v>336</v>
      </c>
      <c r="I11" s="8">
        <v>36</v>
      </c>
      <c r="J11" s="8">
        <v>315</v>
      </c>
      <c r="K11" s="8">
        <v>26</v>
      </c>
      <c r="L11" s="8" t="s">
        <v>30</v>
      </c>
      <c r="M11" s="8">
        <v>500</v>
      </c>
      <c r="N11" s="8">
        <v>0.2</v>
      </c>
      <c r="O11" s="19">
        <v>25.32</v>
      </c>
      <c r="P11" s="8">
        <v>1300000</v>
      </c>
      <c r="Q11" s="7"/>
    </row>
    <row r="12" spans="1:46" x14ac:dyDescent="0.3">
      <c r="A12" s="21">
        <v>44984</v>
      </c>
      <c r="B12" s="8">
        <f t="shared" si="0"/>
        <v>36440</v>
      </c>
      <c r="C12" s="8">
        <v>36.44</v>
      </c>
      <c r="D12" s="19">
        <v>7.43</v>
      </c>
      <c r="E12" s="19">
        <v>7.83</v>
      </c>
      <c r="F12" s="8">
        <v>155</v>
      </c>
      <c r="G12" s="8">
        <v>23</v>
      </c>
      <c r="H12" s="8">
        <v>352</v>
      </c>
      <c r="I12" s="8">
        <v>44</v>
      </c>
      <c r="J12" s="8">
        <v>357</v>
      </c>
      <c r="K12" s="8">
        <v>28</v>
      </c>
      <c r="L12" s="8" t="s">
        <v>30</v>
      </c>
      <c r="M12" s="8">
        <v>600</v>
      </c>
      <c r="N12" s="8">
        <v>0.3</v>
      </c>
      <c r="O12" s="19">
        <v>25.4</v>
      </c>
      <c r="P12" s="8">
        <v>1400000</v>
      </c>
      <c r="Q12" s="7"/>
    </row>
    <row r="13" spans="1:46" ht="15" thickBot="1" x14ac:dyDescent="0.35">
      <c r="A13" s="22">
        <v>44985</v>
      </c>
      <c r="B13" s="20">
        <f t="shared" si="0"/>
        <v>36120</v>
      </c>
      <c r="C13" s="20">
        <v>36.119999999999997</v>
      </c>
      <c r="D13" s="23">
        <v>7.57</v>
      </c>
      <c r="E13" s="23">
        <v>7.81</v>
      </c>
      <c r="F13" s="20">
        <v>150</v>
      </c>
      <c r="G13" s="20">
        <v>26</v>
      </c>
      <c r="H13" s="20">
        <v>324</v>
      </c>
      <c r="I13" s="20">
        <v>40</v>
      </c>
      <c r="J13" s="20">
        <v>305</v>
      </c>
      <c r="K13" s="20">
        <v>25</v>
      </c>
      <c r="L13" s="20" t="s">
        <v>30</v>
      </c>
      <c r="M13" s="20">
        <v>800</v>
      </c>
      <c r="N13" s="20">
        <v>0.3</v>
      </c>
      <c r="O13" s="23">
        <v>24.8</v>
      </c>
      <c r="P13" s="20">
        <v>1300000</v>
      </c>
      <c r="Q13" s="27"/>
    </row>
    <row r="14" spans="1:46" ht="15" thickBot="1" x14ac:dyDescent="0.35">
      <c r="A14" s="18" t="s">
        <v>25</v>
      </c>
      <c r="B14" s="4">
        <f>AVERAGE(B4:B13)</f>
        <v>36100</v>
      </c>
      <c r="C14" s="4">
        <f>AVERAGE(C4:C13)</f>
        <v>36.1</v>
      </c>
      <c r="D14" s="4">
        <f>AVERAGE(D4:D13)</f>
        <v>7.3710000000000004</v>
      </c>
      <c r="E14" s="4">
        <f>AVERAGE(E4:E13)</f>
        <v>7.4930000000000003</v>
      </c>
      <c r="F14" s="4">
        <f>AVERAGE(F4:F13)</f>
        <v>158</v>
      </c>
      <c r="G14" s="4">
        <f>AVERAGE(G4:G13)</f>
        <v>24.8</v>
      </c>
      <c r="H14" s="4">
        <f>AVERAGE(H4:H13)</f>
        <v>343.6</v>
      </c>
      <c r="I14" s="4">
        <f>AVERAGE(I4:I13)</f>
        <v>39.200000000000003</v>
      </c>
      <c r="J14" s="4">
        <f>AVERAGE(J4:J13)</f>
        <v>315.60000000000002</v>
      </c>
      <c r="K14" s="4">
        <f>AVERAGE(K4:K13)</f>
        <v>24.8</v>
      </c>
      <c r="L14" s="4" t="s">
        <v>30</v>
      </c>
      <c r="M14" s="4">
        <f>AVERAGE(M4:M13)</f>
        <v>660</v>
      </c>
      <c r="N14" s="4">
        <f>AVERAGE(N4:N13)</f>
        <v>0.24999999999999994</v>
      </c>
      <c r="O14" s="4">
        <f>AVERAGE(O4:O13)</f>
        <v>24.392857142857146</v>
      </c>
      <c r="P14" s="4">
        <f>AVERAGE(P4:P13)</f>
        <v>1442857.142857143</v>
      </c>
      <c r="Q14" s="26"/>
    </row>
    <row r="15" spans="1:46" x14ac:dyDescent="0.3">
      <c r="C15" s="24">
        <f>SUM(C4:C13)</f>
        <v>361</v>
      </c>
    </row>
    <row r="20" spans="1:17" ht="18" x14ac:dyDescent="0.3">
      <c r="A20" s="28" t="s">
        <v>26</v>
      </c>
      <c r="B20" s="28"/>
      <c r="C20" s="28" t="s">
        <v>27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2" spans="1:17" ht="40.799999999999997" customHeight="1" x14ac:dyDescent="0.3">
      <c r="A22" s="5" t="s">
        <v>28</v>
      </c>
      <c r="B22" s="6">
        <f>MIN(B4:B13)</f>
        <v>35120</v>
      </c>
      <c r="C22" s="6">
        <f>MIN(C4:C13)</f>
        <v>35.119999999999997</v>
      </c>
      <c r="D22" s="6">
        <f>MIN(D4:D13)</f>
        <v>7.27</v>
      </c>
      <c r="E22" s="6">
        <f>MIN(E4:E13)</f>
        <v>7.33</v>
      </c>
      <c r="F22" s="6">
        <f>MIN(F4:F13)</f>
        <v>150</v>
      </c>
      <c r="G22" s="6">
        <f>MIN(G4:G13)</f>
        <v>23</v>
      </c>
      <c r="H22" s="6">
        <f>MIN(H4:H13)</f>
        <v>320</v>
      </c>
      <c r="I22" s="6">
        <f>MIN(I4:I13)</f>
        <v>28</v>
      </c>
      <c r="J22" s="6">
        <f>MIN(J4:J13)</f>
        <v>282</v>
      </c>
      <c r="K22" s="6">
        <f>MIN(K4:K13)</f>
        <v>18</v>
      </c>
      <c r="L22" s="6"/>
      <c r="M22" s="6">
        <f>MIN(M4:M13)</f>
        <v>500</v>
      </c>
      <c r="N22" s="6">
        <f>MIN(N4:N13)</f>
        <v>0.2</v>
      </c>
      <c r="O22" s="6">
        <f>MIN(O4:O13)</f>
        <v>22.59</v>
      </c>
      <c r="P22" s="6">
        <f>MIN(P4:P13)</f>
        <v>1300000</v>
      </c>
      <c r="Q22" s="6"/>
    </row>
    <row r="23" spans="1:17" x14ac:dyDescent="0.3">
      <c r="A23" s="5"/>
    </row>
    <row r="24" spans="1:17" x14ac:dyDescent="0.3">
      <c r="A24" s="5" t="s">
        <v>29</v>
      </c>
      <c r="B24" s="6">
        <f>MAX(B4:B13)</f>
        <v>36740</v>
      </c>
      <c r="C24" s="6">
        <f>MAX(C4:C13)</f>
        <v>36.74</v>
      </c>
      <c r="D24" s="6">
        <f>MAX(D4:D13)</f>
        <v>7.57</v>
      </c>
      <c r="E24" s="6">
        <f>MAX(E4:E13)</f>
        <v>7.83</v>
      </c>
      <c r="F24" s="6">
        <f>MAX(F4:F13)</f>
        <v>170</v>
      </c>
      <c r="G24" s="6">
        <f>MAX(G4:G13)</f>
        <v>28</v>
      </c>
      <c r="H24" s="6">
        <f>MAX(H4:H13)</f>
        <v>368</v>
      </c>
      <c r="I24" s="6">
        <f>MAX(I4:I13)</f>
        <v>48</v>
      </c>
      <c r="J24" s="6">
        <f>MAX(J4:J13)</f>
        <v>357</v>
      </c>
      <c r="K24" s="6">
        <f>MAX(K4:K13)</f>
        <v>29</v>
      </c>
      <c r="L24" s="6"/>
      <c r="M24" s="6">
        <f>MAX(M4:M13)</f>
        <v>800</v>
      </c>
      <c r="N24" s="6">
        <f>MAX(N4:N13)</f>
        <v>0.3</v>
      </c>
      <c r="O24" s="6">
        <f>MAX(O4:O13)</f>
        <v>25.4</v>
      </c>
      <c r="P24" s="6">
        <f>MAX(P4:P13)</f>
        <v>1700000</v>
      </c>
      <c r="Q24" s="6"/>
    </row>
  </sheetData>
  <mergeCells count="13">
    <mergeCell ref="A20:B20"/>
    <mergeCell ref="C20:Q2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7:Q8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Naini-2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2024-08-02T14:03:32Z</dcterms:modified>
</cp:coreProperties>
</file>