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E4DAEDD2-EBBD-4F49-8264-2D33A2B6C0A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B35" i="2"/>
  <c r="C35" i="1"/>
  <c r="B35" i="1"/>
  <c r="B42" i="2" l="1"/>
  <c r="C41" i="1"/>
  <c r="D41" i="1"/>
  <c r="E41" i="1"/>
  <c r="F41" i="1"/>
  <c r="G41" i="1"/>
  <c r="H41" i="1"/>
  <c r="I41" i="1"/>
  <c r="J41" i="1"/>
  <c r="K41" i="1"/>
  <c r="M41" i="1"/>
  <c r="N41" i="1"/>
  <c r="O41" i="1"/>
  <c r="P41" i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B43" i="1"/>
  <c r="B41" i="1"/>
  <c r="C34" i="1"/>
  <c r="D34" i="1"/>
  <c r="E34" i="1"/>
  <c r="F34" i="1"/>
  <c r="G34" i="1"/>
  <c r="H34" i="1"/>
  <c r="I34" i="1"/>
  <c r="J34" i="1"/>
  <c r="K34" i="1"/>
  <c r="M34" i="1"/>
  <c r="N34" i="1"/>
  <c r="O34" i="1"/>
  <c r="P34" i="1"/>
  <c r="B34" i="1"/>
  <c r="C34" i="2"/>
  <c r="D34" i="2"/>
  <c r="E34" i="2"/>
  <c r="F34" i="2"/>
  <c r="G34" i="2"/>
  <c r="H34" i="2"/>
  <c r="I34" i="2"/>
  <c r="J34" i="2"/>
  <c r="K34" i="2"/>
  <c r="M34" i="2"/>
  <c r="N34" i="2"/>
  <c r="O34" i="2"/>
  <c r="P34" i="2"/>
  <c r="B34" i="2"/>
  <c r="M42" i="2"/>
  <c r="N42" i="2"/>
  <c r="O42" i="2"/>
  <c r="P42" i="2"/>
  <c r="M44" i="2"/>
  <c r="N44" i="2"/>
  <c r="O44" i="2"/>
  <c r="P44" i="2"/>
  <c r="K44" i="2"/>
  <c r="J44" i="2"/>
  <c r="I44" i="2"/>
  <c r="H44" i="2"/>
  <c r="G44" i="2"/>
  <c r="F44" i="2"/>
  <c r="E44" i="2"/>
  <c r="D44" i="2"/>
  <c r="C44" i="2"/>
  <c r="K42" i="2"/>
  <c r="J42" i="2"/>
  <c r="I42" i="2"/>
  <c r="H42" i="2"/>
  <c r="G42" i="2"/>
  <c r="F42" i="2"/>
  <c r="E42" i="2"/>
  <c r="D42" i="2"/>
  <c r="C42" i="2"/>
  <c r="B44" i="2" l="1"/>
</calcChain>
</file>

<file path=xl/sharedStrings.xml><?xml version="1.0" encoding="utf-8"?>
<sst xmlns="http://schemas.openxmlformats.org/spreadsheetml/2006/main" count="126" uniqueCount="36">
  <si>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</si>
  <si>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</si>
  <si>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</si>
  <si>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</si>
  <si>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</si>
  <si>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</si>
  <si>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</si>
  <si>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</si>
  <si>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</si>
  <si>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</si>
  <si>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</si>
  <si>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</si>
  <si>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</si>
  <si>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</si>
  <si>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</si>
  <si>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</si>
  <si>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</si>
  <si>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</si>
  <si>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</si>
  <si>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</si>
  <si>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</si>
  <si>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</si>
  <si>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</si>
  <si>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</si>
  <si>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</si>
  <si>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</si>
  <si>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</si>
  <si>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</si>
  <si>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</si>
  <si>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</si>
  <si>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</si>
  <si>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</si>
  <si>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</si>
  <si>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</si>
  <si>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</si>
  <si>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Retaining wall at tapping point of Rajapur SPS is broken, hence raw sewage is going directly into the river.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</si>
</sst>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10" borderId="7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15" fontId="14" fillId="0" borderId="19" xfId="0" applyNumberFormat="1" applyFont="1" applyBorder="1" applyAlignment="1">
      <alignment horizontal="center" vertical="center" wrapText="1"/>
    </xf>
    <xf numFmtId="2" fontId="14" fillId="0" borderId="22" xfId="0" applyNumberFormat="1" applyFont="1" applyBorder="1" applyAlignment="1">
      <alignment horizontal="center"/>
    </xf>
    <xf numFmtId="0" fontId="15" fillId="0" borderId="18" xfId="0" applyFont="1" applyBorder="1"/>
    <xf numFmtId="15" fontId="13" fillId="0" borderId="2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6" xfId="0" applyNumberFormat="1" applyFont="1" applyBorder="1" applyAlignment="1">
      <alignment horizontal="left" vertical="center" wrapText="1"/>
    </xf>
    <xf numFmtId="2" fontId="14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13" fillId="0" borderId="27" xfId="0" applyNumberFormat="1" applyFont="1" applyBorder="1" applyAlignment="1">
      <alignment horizontal="center" vertical="center" wrapText="1"/>
    </xf>
    <xf numFmtId="2" fontId="13" fillId="0" borderId="21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5" borderId="6" xfId="0" applyFont="1" applyFill="1" applyBorder="1"/>
    <xf numFmtId="2" fontId="13" fillId="0" borderId="17" xfId="0" applyNumberFormat="1" applyFont="1" applyBorder="1" applyAlignment="1">
      <alignment horizontal="left" vertical="center" wrapText="1"/>
    </xf>
    <xf numFmtId="2" fontId="13" fillId="0" borderId="28" xfId="0" applyNumberFormat="1" applyFont="1" applyBorder="1" applyAlignment="1">
      <alignment horizontal="left" vertical="center" wrapText="1"/>
    </xf>
    <xf numFmtId="2" fontId="13" fillId="0" borderId="2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228600</xdr:colOff>
      <xdr:row>0</xdr:row>
      <xdr:rowOff>148794</xdr:rowOff>
    </xdr:from>
    <xdr:to>
      <xdr:col>16</xdr:col>
      <xdr:colOff>1478280</xdr:colOff>
      <xdr:row>0</xdr:row>
      <xdr:rowOff>784735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60280" y="148794"/>
          <a:ext cx="2011680" cy="635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175260</xdr:colOff>
      <xdr:row>0</xdr:row>
      <xdr:rowOff>125935</xdr:rowOff>
    </xdr:from>
    <xdr:to>
      <xdr:col>16</xdr:col>
      <xdr:colOff>1447800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7354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3"/>
  <sheetViews>
    <sheetView topLeftCell="A4" workbookViewId="0">
      <selection activeCell="A33" sqref="A33:XFD33"/>
    </sheetView>
  </sheetViews>
  <sheetFormatPr defaultRowHeight="14.4" x14ac:dyDescent="0.3"/>
  <cols>
    <col min="1" max="1" width="10.109375" customWidth="1"/>
    <col min="2" max="2" width="9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22.33203125" customWidth="1"/>
  </cols>
  <sheetData>
    <row r="1" spans="1:17" ht="78" customHeight="1" thickBot="1" x14ac:dyDescent="0.3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</row>
    <row r="2" spans="1:17" ht="79.2" customHeight="1" thickBot="1" x14ac:dyDescent="0.35">
      <c r="A2" s="35" t="s">
        <v>1</v>
      </c>
      <c r="B2" s="37" t="s">
        <v>2</v>
      </c>
      <c r="C2" s="38"/>
      <c r="D2" s="39" t="s">
        <v>3</v>
      </c>
      <c r="E2" s="39"/>
      <c r="F2" s="40" t="s">
        <v>4</v>
      </c>
      <c r="G2" s="41"/>
      <c r="H2" s="42" t="s">
        <v>5</v>
      </c>
      <c r="I2" s="43"/>
      <c r="J2" s="44" t="s">
        <v>6</v>
      </c>
      <c r="K2" s="41"/>
      <c r="L2" s="45" t="s">
        <v>7</v>
      </c>
      <c r="M2" s="41"/>
      <c r="N2" s="1" t="s">
        <v>8</v>
      </c>
      <c r="O2" s="45" t="s">
        <v>9</v>
      </c>
      <c r="P2" s="46"/>
      <c r="Q2" s="47" t="s">
        <v>10</v>
      </c>
    </row>
    <row r="3" spans="1:17" ht="66.599999999999994" thickBot="1" x14ac:dyDescent="0.35">
      <c r="A3" s="36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48"/>
    </row>
    <row r="4" spans="1:17" x14ac:dyDescent="0.3">
      <c r="A4" s="14">
        <v>44866</v>
      </c>
      <c r="B4" s="19">
        <v>117030</v>
      </c>
      <c r="C4" s="19">
        <v>117.03</v>
      </c>
      <c r="D4" s="19">
        <v>7.28</v>
      </c>
      <c r="E4" s="19">
        <v>7.36</v>
      </c>
      <c r="F4" s="19">
        <v>129</v>
      </c>
      <c r="G4" s="19">
        <v>23</v>
      </c>
      <c r="H4" s="19">
        <v>336</v>
      </c>
      <c r="I4" s="19">
        <v>48</v>
      </c>
      <c r="J4" s="19">
        <v>303</v>
      </c>
      <c r="K4" s="19">
        <v>29</v>
      </c>
      <c r="L4" s="22" t="s">
        <v>33</v>
      </c>
      <c r="M4" s="19">
        <v>600</v>
      </c>
      <c r="N4" s="19">
        <v>0.2</v>
      </c>
      <c r="O4" s="19">
        <v>25.4</v>
      </c>
      <c r="P4" s="19">
        <v>1400000</v>
      </c>
      <c r="Q4" s="17"/>
    </row>
    <row r="5" spans="1:17" x14ac:dyDescent="0.3">
      <c r="A5" s="14">
        <v>44867</v>
      </c>
      <c r="B5" s="19">
        <v>112470</v>
      </c>
      <c r="C5" s="19">
        <v>112.47</v>
      </c>
      <c r="D5" s="19">
        <v>7.31</v>
      </c>
      <c r="E5" s="19">
        <v>7.38</v>
      </c>
      <c r="F5" s="19">
        <v>135</v>
      </c>
      <c r="G5" s="19">
        <v>22</v>
      </c>
      <c r="H5" s="19">
        <v>332</v>
      </c>
      <c r="I5" s="19">
        <v>40</v>
      </c>
      <c r="J5" s="19">
        <v>308</v>
      </c>
      <c r="K5" s="19">
        <v>28</v>
      </c>
      <c r="L5" s="20" t="s">
        <v>33</v>
      </c>
      <c r="M5" s="19">
        <v>700</v>
      </c>
      <c r="N5" s="19">
        <v>0.3</v>
      </c>
      <c r="O5" s="19">
        <v>25.1</v>
      </c>
      <c r="P5" s="19">
        <v>1300000</v>
      </c>
      <c r="Q5" s="17"/>
    </row>
    <row r="6" spans="1:17" x14ac:dyDescent="0.3">
      <c r="A6" s="14">
        <v>44868</v>
      </c>
      <c r="B6" s="19">
        <v>114810</v>
      </c>
      <c r="C6" s="19">
        <v>114.81</v>
      </c>
      <c r="D6" s="19">
        <v>7.29</v>
      </c>
      <c r="E6" s="19">
        <v>7.33</v>
      </c>
      <c r="F6" s="19">
        <v>140</v>
      </c>
      <c r="G6" s="19">
        <v>24</v>
      </c>
      <c r="H6" s="19">
        <v>340</v>
      </c>
      <c r="I6" s="19">
        <v>47</v>
      </c>
      <c r="J6" s="19">
        <v>303</v>
      </c>
      <c r="K6" s="19">
        <v>31</v>
      </c>
      <c r="L6" s="20" t="s">
        <v>33</v>
      </c>
      <c r="M6" s="19">
        <v>800</v>
      </c>
      <c r="N6" s="19">
        <v>0.2</v>
      </c>
      <c r="O6" s="19">
        <v>24.8</v>
      </c>
      <c r="P6" s="19">
        <v>1700000</v>
      </c>
      <c r="Q6" s="17"/>
    </row>
    <row r="7" spans="1:17" x14ac:dyDescent="0.3">
      <c r="A7" s="14">
        <v>44869</v>
      </c>
      <c r="B7" s="20">
        <v>123930</v>
      </c>
      <c r="C7" s="20">
        <v>123.93</v>
      </c>
      <c r="D7" s="20">
        <v>7.33</v>
      </c>
      <c r="E7" s="20">
        <v>7.36</v>
      </c>
      <c r="F7" s="20">
        <v>130</v>
      </c>
      <c r="G7" s="20">
        <v>25</v>
      </c>
      <c r="H7" s="20">
        <v>332</v>
      </c>
      <c r="I7" s="20">
        <v>45</v>
      </c>
      <c r="J7" s="20">
        <v>298</v>
      </c>
      <c r="K7" s="20">
        <v>27</v>
      </c>
      <c r="L7" s="20" t="s">
        <v>33</v>
      </c>
      <c r="M7" s="19">
        <v>400</v>
      </c>
      <c r="N7" s="19">
        <v>0.3</v>
      </c>
      <c r="O7" s="28">
        <v>25</v>
      </c>
      <c r="P7" s="19">
        <v>1400000</v>
      </c>
      <c r="Q7" s="17"/>
    </row>
    <row r="8" spans="1:17" x14ac:dyDescent="0.3">
      <c r="A8" s="14">
        <v>44870</v>
      </c>
      <c r="B8" s="20">
        <v>115780</v>
      </c>
      <c r="C8" s="20">
        <v>115.78</v>
      </c>
      <c r="D8" s="20">
        <v>7.28</v>
      </c>
      <c r="E8" s="20">
        <v>7.39</v>
      </c>
      <c r="F8" s="20">
        <v>135</v>
      </c>
      <c r="G8" s="20">
        <v>24</v>
      </c>
      <c r="H8" s="20">
        <v>334</v>
      </c>
      <c r="I8" s="20">
        <v>44</v>
      </c>
      <c r="J8" s="20">
        <v>305</v>
      </c>
      <c r="K8" s="20">
        <v>30</v>
      </c>
      <c r="L8" s="20" t="s">
        <v>33</v>
      </c>
      <c r="M8" s="19">
        <v>500</v>
      </c>
      <c r="N8" s="19">
        <v>0.2</v>
      </c>
      <c r="O8" s="20">
        <v>24.8</v>
      </c>
      <c r="P8" s="20">
        <v>1200000</v>
      </c>
      <c r="Q8" s="17"/>
    </row>
    <row r="9" spans="1:17" x14ac:dyDescent="0.3">
      <c r="A9" s="14">
        <v>44871</v>
      </c>
      <c r="B9" s="20">
        <v>115510</v>
      </c>
      <c r="C9" s="20">
        <v>115.51</v>
      </c>
      <c r="D9" s="20">
        <v>7.33</v>
      </c>
      <c r="E9" s="20">
        <v>7.36</v>
      </c>
      <c r="F9" s="20">
        <v>140</v>
      </c>
      <c r="G9" s="20">
        <v>24</v>
      </c>
      <c r="H9" s="20">
        <v>338</v>
      </c>
      <c r="I9" s="20">
        <v>48</v>
      </c>
      <c r="J9" s="20">
        <v>294</v>
      </c>
      <c r="K9" s="20">
        <v>28</v>
      </c>
      <c r="L9" s="20" t="s">
        <v>33</v>
      </c>
      <c r="M9" s="20">
        <v>600</v>
      </c>
      <c r="N9" s="20">
        <v>0.3</v>
      </c>
      <c r="O9" s="20">
        <v>25.4</v>
      </c>
      <c r="P9" s="20">
        <v>1700000</v>
      </c>
      <c r="Q9" s="17"/>
    </row>
    <row r="10" spans="1:17" ht="16.8" customHeight="1" x14ac:dyDescent="0.3">
      <c r="A10" s="14">
        <v>44872</v>
      </c>
      <c r="B10" s="20">
        <v>113140</v>
      </c>
      <c r="C10" s="23">
        <v>113.14</v>
      </c>
      <c r="D10" s="24">
        <v>7.27</v>
      </c>
      <c r="E10" s="24">
        <v>7.33</v>
      </c>
      <c r="F10" s="25">
        <v>145</v>
      </c>
      <c r="G10" s="25">
        <v>23</v>
      </c>
      <c r="H10" s="25">
        <v>327</v>
      </c>
      <c r="I10" s="25">
        <v>46</v>
      </c>
      <c r="J10" s="25">
        <v>292</v>
      </c>
      <c r="K10" s="25">
        <v>32</v>
      </c>
      <c r="L10" s="20" t="s">
        <v>33</v>
      </c>
      <c r="M10" s="26">
        <v>800</v>
      </c>
      <c r="N10" s="19">
        <v>0.2</v>
      </c>
      <c r="O10" s="20">
        <v>25.2</v>
      </c>
      <c r="P10" s="26">
        <v>1300000</v>
      </c>
      <c r="Q10" s="17"/>
    </row>
    <row r="11" spans="1:17" x14ac:dyDescent="0.3">
      <c r="A11" s="14">
        <v>44873</v>
      </c>
      <c r="B11" s="20">
        <v>113860</v>
      </c>
      <c r="C11" s="20">
        <v>113.86</v>
      </c>
      <c r="D11" s="20">
        <v>7.29</v>
      </c>
      <c r="E11" s="20">
        <v>7.38</v>
      </c>
      <c r="F11" s="20">
        <v>135</v>
      </c>
      <c r="G11" s="20">
        <v>22</v>
      </c>
      <c r="H11" s="20">
        <v>339</v>
      </c>
      <c r="I11" s="20">
        <v>42</v>
      </c>
      <c r="J11" s="20">
        <v>298</v>
      </c>
      <c r="K11" s="20">
        <v>33</v>
      </c>
      <c r="L11" s="20" t="s">
        <v>33</v>
      </c>
      <c r="M11" s="20">
        <v>400</v>
      </c>
      <c r="N11" s="20">
        <v>0.3</v>
      </c>
      <c r="O11" s="20">
        <v>24.6</v>
      </c>
      <c r="P11" s="20">
        <v>1100000</v>
      </c>
      <c r="Q11" s="17"/>
    </row>
    <row r="12" spans="1:17" x14ac:dyDescent="0.3">
      <c r="A12" s="14">
        <v>44874</v>
      </c>
      <c r="B12" s="20">
        <v>114810</v>
      </c>
      <c r="C12" s="20">
        <v>114.81</v>
      </c>
      <c r="D12" s="20">
        <v>7.31</v>
      </c>
      <c r="E12" s="20">
        <v>7.33</v>
      </c>
      <c r="F12" s="20">
        <v>130</v>
      </c>
      <c r="G12" s="20">
        <v>22</v>
      </c>
      <c r="H12" s="20">
        <v>324</v>
      </c>
      <c r="I12" s="20">
        <v>44</v>
      </c>
      <c r="J12" s="20">
        <v>295</v>
      </c>
      <c r="K12" s="20">
        <v>31</v>
      </c>
      <c r="L12" s="20" t="s">
        <v>33</v>
      </c>
      <c r="M12" s="20">
        <v>700</v>
      </c>
      <c r="N12" s="20">
        <v>0.2</v>
      </c>
      <c r="O12" s="20">
        <v>25.2</v>
      </c>
      <c r="P12" s="20">
        <v>1400000</v>
      </c>
      <c r="Q12" s="17"/>
    </row>
    <row r="13" spans="1:17" x14ac:dyDescent="0.3">
      <c r="A13" s="14">
        <v>44875</v>
      </c>
      <c r="B13" s="20">
        <v>115840</v>
      </c>
      <c r="C13" s="20">
        <v>115.84</v>
      </c>
      <c r="D13" s="20">
        <v>7.29</v>
      </c>
      <c r="E13" s="20">
        <v>7.34</v>
      </c>
      <c r="F13" s="20">
        <v>135</v>
      </c>
      <c r="G13" s="20">
        <v>24</v>
      </c>
      <c r="H13" s="20">
        <v>334</v>
      </c>
      <c r="I13" s="20">
        <v>47</v>
      </c>
      <c r="J13" s="20">
        <v>288</v>
      </c>
      <c r="K13" s="20">
        <v>35</v>
      </c>
      <c r="L13" s="20" t="s">
        <v>33</v>
      </c>
      <c r="M13" s="20">
        <v>600</v>
      </c>
      <c r="N13" s="20">
        <v>0.3</v>
      </c>
      <c r="O13" s="20">
        <v>24.6</v>
      </c>
      <c r="P13" s="20">
        <v>1700000</v>
      </c>
      <c r="Q13" s="17"/>
    </row>
    <row r="14" spans="1:17" x14ac:dyDescent="0.3">
      <c r="A14" s="14">
        <v>44876</v>
      </c>
      <c r="B14" s="20">
        <v>114800</v>
      </c>
      <c r="C14" s="27">
        <v>114.8</v>
      </c>
      <c r="D14" s="20">
        <v>7.26</v>
      </c>
      <c r="E14" s="20">
        <v>7.33</v>
      </c>
      <c r="F14" s="20">
        <v>125</v>
      </c>
      <c r="G14" s="20">
        <v>26</v>
      </c>
      <c r="H14" s="20">
        <v>330</v>
      </c>
      <c r="I14" s="20">
        <v>40</v>
      </c>
      <c r="J14" s="20">
        <v>291</v>
      </c>
      <c r="K14" s="20">
        <v>31</v>
      </c>
      <c r="L14" s="20" t="s">
        <v>33</v>
      </c>
      <c r="M14" s="20">
        <v>700</v>
      </c>
      <c r="N14" s="20">
        <v>0.2</v>
      </c>
      <c r="O14" s="20">
        <v>24.9</v>
      </c>
      <c r="P14" s="20">
        <v>1400000</v>
      </c>
      <c r="Q14" s="17"/>
    </row>
    <row r="15" spans="1:17" x14ac:dyDescent="0.3">
      <c r="A15" s="14">
        <v>44877</v>
      </c>
      <c r="B15" s="20">
        <v>112200</v>
      </c>
      <c r="C15" s="27">
        <v>112.2</v>
      </c>
      <c r="D15" s="20">
        <v>7.29</v>
      </c>
      <c r="E15" s="20">
        <v>7.38</v>
      </c>
      <c r="F15" s="20">
        <v>145</v>
      </c>
      <c r="G15" s="20">
        <v>22</v>
      </c>
      <c r="H15" s="20">
        <v>335</v>
      </c>
      <c r="I15" s="20">
        <v>44</v>
      </c>
      <c r="J15" s="20">
        <v>303</v>
      </c>
      <c r="K15" s="20">
        <v>32</v>
      </c>
      <c r="L15" s="20" t="s">
        <v>33</v>
      </c>
      <c r="M15" s="20">
        <v>600</v>
      </c>
      <c r="N15" s="20">
        <v>0.3</v>
      </c>
      <c r="O15" s="20">
        <v>24.8</v>
      </c>
      <c r="P15" s="20">
        <v>1700000</v>
      </c>
      <c r="Q15" s="17"/>
    </row>
    <row r="16" spans="1:17" x14ac:dyDescent="0.3">
      <c r="A16" s="14">
        <v>44878</v>
      </c>
      <c r="B16" s="20">
        <v>117800</v>
      </c>
      <c r="C16" s="27">
        <v>117.8</v>
      </c>
      <c r="D16" s="20">
        <v>7.33</v>
      </c>
      <c r="E16" s="20">
        <v>7.37</v>
      </c>
      <c r="F16" s="20">
        <v>130</v>
      </c>
      <c r="G16" s="20">
        <v>21</v>
      </c>
      <c r="H16" s="20">
        <v>364</v>
      </c>
      <c r="I16" s="20">
        <v>47</v>
      </c>
      <c r="J16" s="20">
        <v>307</v>
      </c>
      <c r="K16" s="20">
        <v>36</v>
      </c>
      <c r="L16" s="20" t="s">
        <v>33</v>
      </c>
      <c r="M16" s="20">
        <v>600</v>
      </c>
      <c r="N16" s="20">
        <v>0.2</v>
      </c>
      <c r="O16" s="20">
        <v>25.3</v>
      </c>
      <c r="P16" s="20">
        <v>1700000</v>
      </c>
      <c r="Q16" s="17"/>
    </row>
    <row r="17" spans="1:17" x14ac:dyDescent="0.3">
      <c r="A17" s="14">
        <v>44879</v>
      </c>
      <c r="B17" s="20">
        <v>117280</v>
      </c>
      <c r="C17" s="20">
        <v>117.28</v>
      </c>
      <c r="D17" s="20">
        <v>7.33</v>
      </c>
      <c r="E17" s="20">
        <v>7.38</v>
      </c>
      <c r="F17" s="20">
        <v>125</v>
      </c>
      <c r="G17" s="20">
        <v>23</v>
      </c>
      <c r="H17" s="20">
        <v>332</v>
      </c>
      <c r="I17" s="20">
        <v>45</v>
      </c>
      <c r="J17" s="20">
        <v>295</v>
      </c>
      <c r="K17" s="20">
        <v>34</v>
      </c>
      <c r="L17" s="20" t="s">
        <v>33</v>
      </c>
      <c r="M17" s="20">
        <v>700</v>
      </c>
      <c r="N17" s="20">
        <v>0.3</v>
      </c>
      <c r="O17" s="20">
        <v>24.01</v>
      </c>
      <c r="P17" s="20">
        <v>1400000</v>
      </c>
      <c r="Q17" s="17"/>
    </row>
    <row r="18" spans="1:17" x14ac:dyDescent="0.3">
      <c r="A18" s="14">
        <v>44880</v>
      </c>
      <c r="B18" s="20">
        <v>109590</v>
      </c>
      <c r="C18" s="20">
        <v>109.59</v>
      </c>
      <c r="D18" s="20">
        <v>7.31</v>
      </c>
      <c r="E18" s="20">
        <v>7.36</v>
      </c>
      <c r="F18" s="20">
        <v>140</v>
      </c>
      <c r="G18" s="20">
        <v>24</v>
      </c>
      <c r="H18" s="20">
        <v>330</v>
      </c>
      <c r="I18" s="20">
        <v>44</v>
      </c>
      <c r="J18" s="20">
        <v>303</v>
      </c>
      <c r="K18" s="20">
        <v>31</v>
      </c>
      <c r="L18" s="20" t="s">
        <v>33</v>
      </c>
      <c r="M18" s="20">
        <v>500</v>
      </c>
      <c r="N18" s="20">
        <v>0.2</v>
      </c>
      <c r="O18" s="20">
        <v>25.1</v>
      </c>
      <c r="P18" s="20">
        <v>1300000</v>
      </c>
      <c r="Q18" s="17"/>
    </row>
    <row r="19" spans="1:17" x14ac:dyDescent="0.3">
      <c r="A19" s="14">
        <v>44881</v>
      </c>
      <c r="B19" s="20">
        <v>112120</v>
      </c>
      <c r="C19" s="20">
        <v>112.12</v>
      </c>
      <c r="D19" s="20">
        <v>7.34</v>
      </c>
      <c r="E19" s="20">
        <v>7.41</v>
      </c>
      <c r="F19" s="20">
        <v>135</v>
      </c>
      <c r="G19" s="20">
        <v>21</v>
      </c>
      <c r="H19" s="20">
        <v>336</v>
      </c>
      <c r="I19" s="20">
        <v>42</v>
      </c>
      <c r="J19" s="20">
        <v>298</v>
      </c>
      <c r="K19" s="20">
        <v>36</v>
      </c>
      <c r="L19" s="20" t="s">
        <v>33</v>
      </c>
      <c r="M19" s="20">
        <v>400</v>
      </c>
      <c r="N19" s="20">
        <v>0.3</v>
      </c>
      <c r="O19" s="20">
        <v>25.19</v>
      </c>
      <c r="P19" s="20">
        <v>1200000</v>
      </c>
      <c r="Q19" s="17"/>
    </row>
    <row r="20" spans="1:17" x14ac:dyDescent="0.3">
      <c r="A20" s="14">
        <v>44882</v>
      </c>
      <c r="B20" s="20">
        <v>112140</v>
      </c>
      <c r="C20" s="20">
        <v>112.14</v>
      </c>
      <c r="D20" s="20">
        <v>7.29</v>
      </c>
      <c r="E20" s="20">
        <v>7.44</v>
      </c>
      <c r="F20" s="20">
        <v>130</v>
      </c>
      <c r="G20" s="20">
        <v>25</v>
      </c>
      <c r="H20" s="20">
        <v>322</v>
      </c>
      <c r="I20" s="20">
        <v>49</v>
      </c>
      <c r="J20" s="20">
        <v>286</v>
      </c>
      <c r="K20" s="20">
        <v>31</v>
      </c>
      <c r="L20" s="20" t="s">
        <v>33</v>
      </c>
      <c r="M20" s="20">
        <v>600</v>
      </c>
      <c r="N20" s="20">
        <v>0.2</v>
      </c>
      <c r="O20" s="20">
        <v>24.6</v>
      </c>
      <c r="P20" s="20">
        <v>1700000</v>
      </c>
      <c r="Q20" s="17"/>
    </row>
    <row r="21" spans="1:17" x14ac:dyDescent="0.3">
      <c r="A21" s="14">
        <v>44883</v>
      </c>
      <c r="B21" s="20">
        <v>112300</v>
      </c>
      <c r="C21" s="27">
        <v>112.3</v>
      </c>
      <c r="D21" s="20">
        <v>7.35</v>
      </c>
      <c r="E21" s="20">
        <v>7.38</v>
      </c>
      <c r="F21" s="20">
        <v>130</v>
      </c>
      <c r="G21" s="20">
        <v>21</v>
      </c>
      <c r="H21" s="20">
        <v>325</v>
      </c>
      <c r="I21" s="20">
        <v>42</v>
      </c>
      <c r="J21" s="20">
        <v>288</v>
      </c>
      <c r="K21" s="20">
        <v>30</v>
      </c>
      <c r="L21" s="20" t="s">
        <v>33</v>
      </c>
      <c r="M21" s="20">
        <v>500</v>
      </c>
      <c r="N21" s="20">
        <v>0.3</v>
      </c>
      <c r="O21" s="20">
        <v>24.8</v>
      </c>
      <c r="P21" s="20">
        <v>1200000</v>
      </c>
      <c r="Q21" s="17"/>
    </row>
    <row r="22" spans="1:17" x14ac:dyDescent="0.3">
      <c r="A22" s="14">
        <v>44884</v>
      </c>
      <c r="B22" s="20">
        <v>111750</v>
      </c>
      <c r="C22" s="20">
        <v>111.75</v>
      </c>
      <c r="D22" s="20">
        <v>7.28</v>
      </c>
      <c r="E22" s="20">
        <v>7.36</v>
      </c>
      <c r="F22" s="20">
        <v>145</v>
      </c>
      <c r="G22" s="20">
        <v>23</v>
      </c>
      <c r="H22" s="20">
        <v>340</v>
      </c>
      <c r="I22" s="20">
        <v>47</v>
      </c>
      <c r="J22" s="20">
        <v>303</v>
      </c>
      <c r="K22" s="20">
        <v>33</v>
      </c>
      <c r="L22" s="20" t="s">
        <v>33</v>
      </c>
      <c r="M22" s="20">
        <v>400</v>
      </c>
      <c r="N22" s="20">
        <v>0.5</v>
      </c>
      <c r="O22" s="20">
        <v>25.2</v>
      </c>
      <c r="P22" s="20">
        <v>1400000</v>
      </c>
      <c r="Q22" s="17"/>
    </row>
    <row r="23" spans="1:17" x14ac:dyDescent="0.3">
      <c r="A23" s="14">
        <v>44885</v>
      </c>
      <c r="B23" s="20">
        <v>116130</v>
      </c>
      <c r="C23" s="20">
        <v>116.13</v>
      </c>
      <c r="D23" s="20">
        <v>7.31</v>
      </c>
      <c r="E23" s="20">
        <v>7.37</v>
      </c>
      <c r="F23" s="20">
        <v>130</v>
      </c>
      <c r="G23" s="20">
        <v>25</v>
      </c>
      <c r="H23" s="20">
        <v>336</v>
      </c>
      <c r="I23" s="20">
        <v>48</v>
      </c>
      <c r="J23" s="20">
        <v>294</v>
      </c>
      <c r="K23" s="20">
        <v>35</v>
      </c>
      <c r="L23" s="20" t="s">
        <v>33</v>
      </c>
      <c r="M23" s="20">
        <v>700</v>
      </c>
      <c r="N23" s="20">
        <v>0.5</v>
      </c>
      <c r="O23" s="20">
        <v>24.7</v>
      </c>
      <c r="P23" s="20">
        <v>1300000</v>
      </c>
      <c r="Q23" s="17"/>
    </row>
    <row r="24" spans="1:17" x14ac:dyDescent="0.3">
      <c r="A24" s="14">
        <v>44886</v>
      </c>
      <c r="B24" s="20">
        <v>111110</v>
      </c>
      <c r="C24" s="20">
        <v>111.11</v>
      </c>
      <c r="D24" s="20">
        <v>7.29</v>
      </c>
      <c r="E24" s="20">
        <v>7.39</v>
      </c>
      <c r="F24" s="20">
        <v>125</v>
      </c>
      <c r="G24" s="20">
        <v>24</v>
      </c>
      <c r="H24" s="20">
        <v>328</v>
      </c>
      <c r="I24" s="20">
        <v>45</v>
      </c>
      <c r="J24" s="20">
        <v>301</v>
      </c>
      <c r="K24" s="20">
        <v>30</v>
      </c>
      <c r="L24" s="20" t="s">
        <v>33</v>
      </c>
      <c r="M24" s="20">
        <v>200</v>
      </c>
      <c r="N24" s="20">
        <v>0.5</v>
      </c>
      <c r="O24" s="20">
        <v>24.6</v>
      </c>
      <c r="P24" s="20">
        <v>1700000</v>
      </c>
      <c r="Q24" s="17"/>
    </row>
    <row r="25" spans="1:17" x14ac:dyDescent="0.3">
      <c r="A25" s="14">
        <v>44887</v>
      </c>
      <c r="B25" s="20">
        <v>113300</v>
      </c>
      <c r="C25" s="27">
        <v>112.3</v>
      </c>
      <c r="D25" s="20">
        <v>7.33</v>
      </c>
      <c r="E25" s="20">
        <v>7.41</v>
      </c>
      <c r="F25" s="20">
        <v>135</v>
      </c>
      <c r="G25" s="20">
        <v>23</v>
      </c>
      <c r="H25" s="20">
        <v>334</v>
      </c>
      <c r="I25" s="20">
        <v>40</v>
      </c>
      <c r="J25" s="20">
        <v>306</v>
      </c>
      <c r="K25" s="20">
        <v>34</v>
      </c>
      <c r="L25" s="20" t="s">
        <v>33</v>
      </c>
      <c r="M25" s="20">
        <v>200</v>
      </c>
      <c r="N25" s="20">
        <v>0.5</v>
      </c>
      <c r="O25" s="20">
        <v>24.6</v>
      </c>
      <c r="P25" s="20">
        <v>1400000</v>
      </c>
      <c r="Q25" s="17"/>
    </row>
    <row r="26" spans="1:17" x14ac:dyDescent="0.3">
      <c r="A26" s="14">
        <v>44888</v>
      </c>
      <c r="B26" s="20">
        <v>114140</v>
      </c>
      <c r="C26" s="20">
        <v>114.14</v>
      </c>
      <c r="D26" s="20">
        <v>7.31</v>
      </c>
      <c r="E26" s="20">
        <v>7.35</v>
      </c>
      <c r="F26" s="20">
        <v>130</v>
      </c>
      <c r="G26" s="20">
        <v>26</v>
      </c>
      <c r="H26" s="20">
        <v>340</v>
      </c>
      <c r="I26" s="20">
        <v>47</v>
      </c>
      <c r="J26" s="20">
        <v>292</v>
      </c>
      <c r="K26" s="20">
        <v>28</v>
      </c>
      <c r="L26" s="20" t="s">
        <v>33</v>
      </c>
      <c r="M26" s="20">
        <v>500</v>
      </c>
      <c r="N26" s="20">
        <v>0.4</v>
      </c>
      <c r="O26" s="20">
        <v>24.9</v>
      </c>
      <c r="P26" s="20">
        <v>1200000</v>
      </c>
      <c r="Q26" s="17"/>
    </row>
    <row r="27" spans="1:17" x14ac:dyDescent="0.3">
      <c r="A27" s="14">
        <v>44889</v>
      </c>
      <c r="B27" s="20">
        <v>107540</v>
      </c>
      <c r="C27" s="20">
        <v>107.54</v>
      </c>
      <c r="D27" s="20">
        <v>7.33</v>
      </c>
      <c r="E27" s="20">
        <v>7.38</v>
      </c>
      <c r="F27" s="20">
        <v>140</v>
      </c>
      <c r="G27" s="20">
        <v>23</v>
      </c>
      <c r="H27" s="20">
        <v>330</v>
      </c>
      <c r="I27" s="20">
        <v>40</v>
      </c>
      <c r="J27" s="20">
        <v>304</v>
      </c>
      <c r="K27" s="20">
        <v>33</v>
      </c>
      <c r="L27" s="20" t="s">
        <v>33</v>
      </c>
      <c r="M27" s="20">
        <v>700</v>
      </c>
      <c r="N27" s="20">
        <v>0.5</v>
      </c>
      <c r="O27" s="20">
        <v>24.6</v>
      </c>
      <c r="P27" s="20">
        <v>1400000</v>
      </c>
      <c r="Q27" s="17"/>
    </row>
    <row r="28" spans="1:17" x14ac:dyDescent="0.3">
      <c r="A28" s="14">
        <v>44890</v>
      </c>
      <c r="B28" s="20">
        <v>115190</v>
      </c>
      <c r="C28" s="20">
        <v>115.19</v>
      </c>
      <c r="D28" s="20">
        <v>7.28</v>
      </c>
      <c r="E28" s="20">
        <v>7.41</v>
      </c>
      <c r="F28" s="20">
        <v>135</v>
      </c>
      <c r="G28" s="20">
        <v>20</v>
      </c>
      <c r="H28" s="20">
        <v>336</v>
      </c>
      <c r="I28" s="20">
        <v>44</v>
      </c>
      <c r="J28" s="20">
        <v>298</v>
      </c>
      <c r="K28" s="20">
        <v>35</v>
      </c>
      <c r="L28" s="20" t="s">
        <v>33</v>
      </c>
      <c r="M28" s="20">
        <v>600</v>
      </c>
      <c r="N28" s="20">
        <v>0.4</v>
      </c>
      <c r="O28" s="20">
        <v>24.5</v>
      </c>
      <c r="P28" s="20">
        <v>1700000</v>
      </c>
      <c r="Q28" s="17"/>
    </row>
    <row r="29" spans="1:17" x14ac:dyDescent="0.3">
      <c r="A29" s="14">
        <v>44891</v>
      </c>
      <c r="B29" s="20">
        <v>109540</v>
      </c>
      <c r="C29" s="20">
        <v>109.54</v>
      </c>
      <c r="D29" s="20">
        <v>7.32</v>
      </c>
      <c r="E29" s="20">
        <v>7.46</v>
      </c>
      <c r="F29" s="20">
        <v>145</v>
      </c>
      <c r="G29" s="20">
        <v>19</v>
      </c>
      <c r="H29" s="20">
        <v>328</v>
      </c>
      <c r="I29" s="20">
        <v>40</v>
      </c>
      <c r="J29" s="20">
        <v>296</v>
      </c>
      <c r="K29" s="20">
        <v>32</v>
      </c>
      <c r="L29" s="20" t="s">
        <v>33</v>
      </c>
      <c r="M29" s="20">
        <v>700</v>
      </c>
      <c r="N29" s="20">
        <v>0.3</v>
      </c>
      <c r="O29" s="20">
        <v>25.18</v>
      </c>
      <c r="P29" s="20">
        <v>1300000</v>
      </c>
      <c r="Q29" s="17"/>
    </row>
    <row r="30" spans="1:17" x14ac:dyDescent="0.3">
      <c r="A30" s="14">
        <v>44892</v>
      </c>
      <c r="B30" s="20">
        <v>110290</v>
      </c>
      <c r="C30" s="20">
        <v>110.29</v>
      </c>
      <c r="D30" s="20">
        <v>7.26</v>
      </c>
      <c r="E30" s="20">
        <v>7.38</v>
      </c>
      <c r="F30" s="20">
        <v>140</v>
      </c>
      <c r="G30" s="20">
        <v>23</v>
      </c>
      <c r="H30" s="20">
        <v>340</v>
      </c>
      <c r="I30" s="20">
        <v>42</v>
      </c>
      <c r="J30" s="20">
        <v>309</v>
      </c>
      <c r="K30" s="20">
        <v>34</v>
      </c>
      <c r="L30" s="20" t="s">
        <v>33</v>
      </c>
      <c r="M30" s="20">
        <v>500</v>
      </c>
      <c r="N30" s="20">
        <v>0.3</v>
      </c>
      <c r="O30" s="20">
        <v>25.5</v>
      </c>
      <c r="P30" s="20">
        <v>1200000</v>
      </c>
      <c r="Q30" s="17"/>
    </row>
    <row r="31" spans="1:17" x14ac:dyDescent="0.3">
      <c r="A31" s="14">
        <v>44893</v>
      </c>
      <c r="B31" s="20">
        <v>112790</v>
      </c>
      <c r="C31" s="20">
        <v>112.79</v>
      </c>
      <c r="D31" s="20">
        <v>7.48</v>
      </c>
      <c r="E31" s="20">
        <v>7.56</v>
      </c>
      <c r="F31" s="20">
        <v>135</v>
      </c>
      <c r="G31" s="20">
        <v>23</v>
      </c>
      <c r="H31" s="20">
        <v>328</v>
      </c>
      <c r="I31" s="20">
        <v>40</v>
      </c>
      <c r="J31" s="20">
        <v>298</v>
      </c>
      <c r="K31" s="20">
        <v>36</v>
      </c>
      <c r="L31" s="20" t="s">
        <v>33</v>
      </c>
      <c r="M31" s="20">
        <v>400</v>
      </c>
      <c r="N31" s="20">
        <v>0.2</v>
      </c>
      <c r="O31" s="20">
        <v>24.68</v>
      </c>
      <c r="P31" s="20">
        <v>1100000</v>
      </c>
      <c r="Q31" s="17"/>
    </row>
    <row r="32" spans="1:17" x14ac:dyDescent="0.3">
      <c r="A32" s="14">
        <v>44894</v>
      </c>
      <c r="B32" s="20">
        <v>116790</v>
      </c>
      <c r="C32" s="20">
        <v>116.79</v>
      </c>
      <c r="D32" s="20">
        <v>7.28</v>
      </c>
      <c r="E32" s="20">
        <v>7.41</v>
      </c>
      <c r="F32" s="20">
        <v>140</v>
      </c>
      <c r="G32" s="20">
        <v>22</v>
      </c>
      <c r="H32" s="20">
        <v>338</v>
      </c>
      <c r="I32" s="20">
        <v>47</v>
      </c>
      <c r="J32" s="20">
        <v>305</v>
      </c>
      <c r="K32" s="20">
        <v>33</v>
      </c>
      <c r="L32" s="20" t="s">
        <v>33</v>
      </c>
      <c r="M32" s="20">
        <v>200</v>
      </c>
      <c r="N32" s="20">
        <v>0.2</v>
      </c>
      <c r="O32" s="20">
        <v>24.4</v>
      </c>
      <c r="P32" s="20">
        <v>1400000</v>
      </c>
      <c r="Q32" s="17"/>
    </row>
    <row r="33" spans="1:18" ht="15" thickBot="1" x14ac:dyDescent="0.35">
      <c r="A33" s="14">
        <v>44895</v>
      </c>
      <c r="B33" s="20">
        <v>121080</v>
      </c>
      <c r="C33" s="20">
        <v>121.08</v>
      </c>
      <c r="D33" s="20">
        <v>7.33</v>
      </c>
      <c r="E33" s="20">
        <v>7.49</v>
      </c>
      <c r="F33" s="20">
        <v>130</v>
      </c>
      <c r="G33" s="20">
        <v>25</v>
      </c>
      <c r="H33" s="20">
        <v>340</v>
      </c>
      <c r="I33" s="20">
        <v>44</v>
      </c>
      <c r="J33" s="20">
        <v>302</v>
      </c>
      <c r="K33" s="20">
        <v>30</v>
      </c>
      <c r="L33" s="20" t="s">
        <v>33</v>
      </c>
      <c r="M33" s="20">
        <v>500</v>
      </c>
      <c r="N33" s="20">
        <v>0.3</v>
      </c>
      <c r="O33" s="20">
        <v>24.9</v>
      </c>
      <c r="P33" s="20">
        <v>1700000</v>
      </c>
      <c r="Q33" s="17"/>
    </row>
    <row r="34" spans="1:18" ht="15" thickBot="1" x14ac:dyDescent="0.35">
      <c r="A34" s="11" t="s">
        <v>28</v>
      </c>
      <c r="B34" s="18">
        <f t="shared" ref="B34:K34" si="0">AVERAGE(B4:B33)</f>
        <v>114168.66666666667</v>
      </c>
      <c r="C34" s="18">
        <f t="shared" si="0"/>
        <v>114.13533333333334</v>
      </c>
      <c r="D34" s="18">
        <f t="shared" si="0"/>
        <v>7.3093333333333339</v>
      </c>
      <c r="E34" s="18">
        <f t="shared" si="0"/>
        <v>7.3859999999999992</v>
      </c>
      <c r="F34" s="18">
        <f t="shared" si="0"/>
        <v>134.80000000000001</v>
      </c>
      <c r="G34" s="18">
        <f t="shared" si="0"/>
        <v>23.066666666666666</v>
      </c>
      <c r="H34" s="18">
        <f t="shared" si="0"/>
        <v>334.26666666666665</v>
      </c>
      <c r="I34" s="18">
        <f t="shared" si="0"/>
        <v>44.266666666666666</v>
      </c>
      <c r="J34" s="18">
        <f t="shared" si="0"/>
        <v>298.76666666666665</v>
      </c>
      <c r="K34" s="18">
        <f t="shared" si="0"/>
        <v>31.933333333333334</v>
      </c>
      <c r="L34" s="18" t="s">
        <v>33</v>
      </c>
      <c r="M34" s="18">
        <f>AVERAGE(M4:M33)</f>
        <v>543.33333333333337</v>
      </c>
      <c r="N34" s="18">
        <f>AVERAGE(N4:N33)</f>
        <v>0.3033333333333334</v>
      </c>
      <c r="O34" s="18">
        <f>AVERAGE(O4:O33)</f>
        <v>24.885333333333328</v>
      </c>
      <c r="P34" s="18">
        <f>AVERAGE(P4:P33)</f>
        <v>1420000</v>
      </c>
      <c r="Q34" s="13"/>
    </row>
    <row r="35" spans="1:18" x14ac:dyDescent="0.3">
      <c r="B35" s="29">
        <f>SUM(B4:B33)</f>
        <v>3425060</v>
      </c>
      <c r="C35" s="29">
        <f>SUM(C4:C33)</f>
        <v>3424.06</v>
      </c>
    </row>
    <row r="39" spans="1:18" ht="40.799999999999997" customHeight="1" x14ac:dyDescent="0.3">
      <c r="A39" s="31" t="s">
        <v>29</v>
      </c>
      <c r="B39" s="31"/>
      <c r="C39" s="30" t="s">
        <v>30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1" spans="1:18" x14ac:dyDescent="0.3">
      <c r="A41" s="15" t="s">
        <v>31</v>
      </c>
      <c r="B41" s="16">
        <f t="shared" ref="B41:K41" si="1">MIN(B4:B33)</f>
        <v>107540</v>
      </c>
      <c r="C41" s="16">
        <f t="shared" si="1"/>
        <v>107.54</v>
      </c>
      <c r="D41" s="16">
        <f t="shared" si="1"/>
        <v>7.26</v>
      </c>
      <c r="E41" s="16">
        <f t="shared" si="1"/>
        <v>7.33</v>
      </c>
      <c r="F41" s="16">
        <f t="shared" si="1"/>
        <v>125</v>
      </c>
      <c r="G41" s="16">
        <f t="shared" si="1"/>
        <v>19</v>
      </c>
      <c r="H41" s="16">
        <f t="shared" si="1"/>
        <v>322</v>
      </c>
      <c r="I41" s="16">
        <f t="shared" si="1"/>
        <v>40</v>
      </c>
      <c r="J41" s="16">
        <f t="shared" si="1"/>
        <v>286</v>
      </c>
      <c r="K41" s="16">
        <f t="shared" si="1"/>
        <v>27</v>
      </c>
      <c r="L41" s="16"/>
      <c r="M41" s="16">
        <f>MIN(M4:M33)</f>
        <v>200</v>
      </c>
      <c r="N41" s="16">
        <f>MIN(N4:N33)</f>
        <v>0.2</v>
      </c>
      <c r="O41" s="16">
        <f>MIN(O4:O33)</f>
        <v>24.01</v>
      </c>
      <c r="P41" s="16">
        <f>MIN(P4:P33)</f>
        <v>1100000</v>
      </c>
      <c r="Q41" s="16"/>
      <c r="R41" s="16"/>
    </row>
    <row r="42" spans="1:18" x14ac:dyDescent="0.3">
      <c r="A42" s="15"/>
    </row>
    <row r="43" spans="1:18" x14ac:dyDescent="0.3">
      <c r="A43" s="15" t="s">
        <v>32</v>
      </c>
      <c r="B43" s="16">
        <f t="shared" ref="B43:K43" si="2">MAX(B4:B33)</f>
        <v>123930</v>
      </c>
      <c r="C43" s="16">
        <f t="shared" si="2"/>
        <v>123.93</v>
      </c>
      <c r="D43" s="16">
        <f t="shared" si="2"/>
        <v>7.48</v>
      </c>
      <c r="E43" s="16">
        <f t="shared" si="2"/>
        <v>7.56</v>
      </c>
      <c r="F43" s="16">
        <f t="shared" si="2"/>
        <v>145</v>
      </c>
      <c r="G43" s="16">
        <f t="shared" si="2"/>
        <v>26</v>
      </c>
      <c r="H43" s="16">
        <f t="shared" si="2"/>
        <v>364</v>
      </c>
      <c r="I43" s="16">
        <f t="shared" si="2"/>
        <v>49</v>
      </c>
      <c r="J43" s="16">
        <f t="shared" si="2"/>
        <v>309</v>
      </c>
      <c r="K43" s="16">
        <f t="shared" si="2"/>
        <v>36</v>
      </c>
      <c r="L43" s="16"/>
      <c r="M43" s="16">
        <f>MAX(M4:M33)</f>
        <v>800</v>
      </c>
      <c r="N43" s="16">
        <f>MAX(N4:N33)</f>
        <v>0.5</v>
      </c>
      <c r="O43" s="16">
        <f>MAX(O4:O33)</f>
        <v>25.5</v>
      </c>
      <c r="P43" s="16">
        <f>MAX(P4:P33)</f>
        <v>1700000</v>
      </c>
      <c r="Q43" s="16"/>
      <c r="R43" s="16"/>
    </row>
  </sheetData>
  <mergeCells count="12">
    <mergeCell ref="C39:Q39"/>
    <mergeCell ref="A39:B39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4"/>
  <sheetViews>
    <sheetView tabSelected="1" topLeftCell="A19" workbookViewId="0">
      <selection activeCell="A33" sqref="A33:XFD33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49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9" ht="91.2" customHeight="1" thickBot="1" x14ac:dyDescent="0.35">
      <c r="A2" s="35" t="s">
        <v>1</v>
      </c>
      <c r="B2" s="37" t="s">
        <v>25</v>
      </c>
      <c r="C2" s="52"/>
      <c r="D2" s="39" t="s">
        <v>3</v>
      </c>
      <c r="E2" s="39"/>
      <c r="F2" s="40" t="s">
        <v>4</v>
      </c>
      <c r="G2" s="41"/>
      <c r="H2" s="42" t="s">
        <v>5</v>
      </c>
      <c r="I2" s="43"/>
      <c r="J2" s="44" t="s">
        <v>6</v>
      </c>
      <c r="K2" s="41"/>
      <c r="L2" s="45" t="s">
        <v>7</v>
      </c>
      <c r="M2" s="41"/>
      <c r="N2" s="1" t="s">
        <v>8</v>
      </c>
      <c r="O2" s="45" t="s">
        <v>9</v>
      </c>
      <c r="P2" s="46"/>
      <c r="Q2" s="47" t="s">
        <v>10</v>
      </c>
    </row>
    <row r="3" spans="1:19" ht="66.599999999999994" thickBot="1" x14ac:dyDescent="0.35">
      <c r="A3" s="36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48"/>
    </row>
    <row r="4" spans="1:19" x14ac:dyDescent="0.3">
      <c r="A4" s="14">
        <v>44866</v>
      </c>
      <c r="B4" s="19">
        <v>70520</v>
      </c>
      <c r="C4" s="19">
        <v>70.52</v>
      </c>
      <c r="D4" s="19">
        <v>7.33</v>
      </c>
      <c r="E4" s="19">
        <v>7.68</v>
      </c>
      <c r="F4" s="19">
        <v>136</v>
      </c>
      <c r="G4" s="19">
        <v>16</v>
      </c>
      <c r="H4" s="19">
        <v>340</v>
      </c>
      <c r="I4" s="19">
        <v>44</v>
      </c>
      <c r="J4" s="19">
        <v>309</v>
      </c>
      <c r="K4" s="19">
        <v>25</v>
      </c>
      <c r="L4" s="22" t="s">
        <v>33</v>
      </c>
      <c r="M4" s="19">
        <v>700</v>
      </c>
      <c r="N4" s="19">
        <v>0.2</v>
      </c>
      <c r="O4" s="19">
        <v>22.17</v>
      </c>
      <c r="P4" s="19">
        <v>1700000</v>
      </c>
      <c r="Q4" s="53" t="s">
        <v>35</v>
      </c>
    </row>
    <row r="5" spans="1:19" x14ac:dyDescent="0.3">
      <c r="A5" s="14">
        <v>44867</v>
      </c>
      <c r="B5" s="20">
        <v>71640</v>
      </c>
      <c r="C5" s="20">
        <v>71.64</v>
      </c>
      <c r="D5" s="20">
        <v>7.38</v>
      </c>
      <c r="E5" s="20">
        <v>7.7</v>
      </c>
      <c r="F5" s="20">
        <v>126</v>
      </c>
      <c r="G5" s="20">
        <v>17</v>
      </c>
      <c r="H5" s="20">
        <v>336</v>
      </c>
      <c r="I5" s="20">
        <v>40</v>
      </c>
      <c r="J5" s="20">
        <v>285</v>
      </c>
      <c r="K5" s="20">
        <v>26</v>
      </c>
      <c r="L5" s="20" t="s">
        <v>33</v>
      </c>
      <c r="M5" s="20">
        <v>500</v>
      </c>
      <c r="N5" s="20">
        <v>0.3</v>
      </c>
      <c r="O5" s="19">
        <v>22.4</v>
      </c>
      <c r="P5" s="19">
        <v>1400000</v>
      </c>
      <c r="Q5" s="54"/>
    </row>
    <row r="6" spans="1:19" x14ac:dyDescent="0.3">
      <c r="A6" s="14">
        <v>44868</v>
      </c>
      <c r="B6" s="20">
        <v>73930</v>
      </c>
      <c r="C6" s="20">
        <v>73.930000000000007</v>
      </c>
      <c r="D6" s="20">
        <v>7.45</v>
      </c>
      <c r="E6" s="20">
        <v>7.72</v>
      </c>
      <c r="F6" s="20">
        <v>145</v>
      </c>
      <c r="G6" s="20">
        <v>18</v>
      </c>
      <c r="H6" s="20">
        <v>324</v>
      </c>
      <c r="I6" s="20">
        <v>44</v>
      </c>
      <c r="J6" s="20">
        <v>312</v>
      </c>
      <c r="K6" s="20">
        <v>26</v>
      </c>
      <c r="L6" s="20" t="s">
        <v>33</v>
      </c>
      <c r="M6" s="20">
        <v>600</v>
      </c>
      <c r="N6" s="20">
        <v>0.2</v>
      </c>
      <c r="O6" s="19">
        <v>23.37</v>
      </c>
      <c r="P6" s="19">
        <v>1700000</v>
      </c>
      <c r="Q6" s="54"/>
      <c r="S6" t="s">
        <v>34</v>
      </c>
    </row>
    <row r="7" spans="1:19" x14ac:dyDescent="0.3">
      <c r="A7" s="14">
        <v>44869</v>
      </c>
      <c r="B7" s="20">
        <v>75840</v>
      </c>
      <c r="C7" s="20">
        <v>75.84</v>
      </c>
      <c r="D7" s="20">
        <v>7.34</v>
      </c>
      <c r="E7" s="20">
        <v>7.77</v>
      </c>
      <c r="F7" s="20">
        <v>140</v>
      </c>
      <c r="G7" s="20">
        <v>18</v>
      </c>
      <c r="H7" s="20">
        <v>332</v>
      </c>
      <c r="I7" s="20">
        <v>44</v>
      </c>
      <c r="J7" s="20">
        <v>295</v>
      </c>
      <c r="K7" s="20">
        <v>24</v>
      </c>
      <c r="L7" s="20" t="s">
        <v>33</v>
      </c>
      <c r="M7" s="20">
        <v>500</v>
      </c>
      <c r="N7" s="20">
        <v>0.2</v>
      </c>
      <c r="O7" s="19">
        <v>24.28</v>
      </c>
      <c r="P7" s="19">
        <v>1400000</v>
      </c>
      <c r="Q7" s="54"/>
    </row>
    <row r="8" spans="1:19" x14ac:dyDescent="0.3">
      <c r="A8" s="14">
        <v>44870</v>
      </c>
      <c r="B8" s="20">
        <v>81960</v>
      </c>
      <c r="C8" s="20">
        <v>81.96</v>
      </c>
      <c r="D8" s="20">
        <v>7.41</v>
      </c>
      <c r="E8" s="20">
        <v>7.75</v>
      </c>
      <c r="F8" s="20">
        <v>145</v>
      </c>
      <c r="G8" s="20">
        <v>17</v>
      </c>
      <c r="H8" s="20">
        <v>328</v>
      </c>
      <c r="I8" s="20">
        <v>40</v>
      </c>
      <c r="J8" s="20">
        <v>298</v>
      </c>
      <c r="K8" s="20">
        <v>26</v>
      </c>
      <c r="L8" s="20" t="s">
        <v>33</v>
      </c>
      <c r="M8" s="20">
        <v>400</v>
      </c>
      <c r="N8" s="20">
        <v>0.3</v>
      </c>
      <c r="O8" s="19">
        <v>22.27</v>
      </c>
      <c r="P8" s="19">
        <v>1300000</v>
      </c>
      <c r="Q8" s="54"/>
    </row>
    <row r="9" spans="1:19" x14ac:dyDescent="0.3">
      <c r="A9" s="14">
        <v>44871</v>
      </c>
      <c r="B9" s="20">
        <v>78030</v>
      </c>
      <c r="C9" s="20">
        <v>78.03</v>
      </c>
      <c r="D9" s="20">
        <v>7.38</v>
      </c>
      <c r="E9" s="20">
        <v>7.72</v>
      </c>
      <c r="F9" s="20">
        <v>140</v>
      </c>
      <c r="G9" s="20">
        <v>16</v>
      </c>
      <c r="H9" s="20">
        <v>332</v>
      </c>
      <c r="I9" s="20">
        <v>36</v>
      </c>
      <c r="J9" s="20">
        <v>287</v>
      </c>
      <c r="K9" s="20">
        <v>23</v>
      </c>
      <c r="L9" s="20" t="s">
        <v>33</v>
      </c>
      <c r="M9" s="20">
        <v>500</v>
      </c>
      <c r="N9" s="20">
        <v>0.2</v>
      </c>
      <c r="O9" s="19">
        <v>23.36</v>
      </c>
      <c r="P9" s="19">
        <v>1700000</v>
      </c>
      <c r="Q9" s="54"/>
    </row>
    <row r="10" spans="1:19" x14ac:dyDescent="0.3">
      <c r="A10" s="14">
        <v>44872</v>
      </c>
      <c r="B10" s="20">
        <v>80150</v>
      </c>
      <c r="C10" s="20">
        <v>80.150000000000006</v>
      </c>
      <c r="D10" s="20">
        <v>7.28</v>
      </c>
      <c r="E10" s="20">
        <v>7.65</v>
      </c>
      <c r="F10" s="20">
        <v>135</v>
      </c>
      <c r="G10" s="20">
        <v>17</v>
      </c>
      <c r="H10" s="20">
        <v>316</v>
      </c>
      <c r="I10" s="20">
        <v>40</v>
      </c>
      <c r="J10" s="20">
        <v>297</v>
      </c>
      <c r="K10" s="20">
        <v>24</v>
      </c>
      <c r="L10" s="20" t="s">
        <v>33</v>
      </c>
      <c r="M10" s="20">
        <v>600</v>
      </c>
      <c r="N10" s="20">
        <v>0.2</v>
      </c>
      <c r="O10" s="20">
        <v>23.26</v>
      </c>
      <c r="P10" s="20">
        <v>1400000</v>
      </c>
      <c r="Q10" s="54"/>
    </row>
    <row r="11" spans="1:19" x14ac:dyDescent="0.3">
      <c r="A11" s="14">
        <v>44873</v>
      </c>
      <c r="B11" s="20">
        <v>75650</v>
      </c>
      <c r="C11" s="20">
        <v>75.650000000000006</v>
      </c>
      <c r="D11" s="20">
        <v>7.25</v>
      </c>
      <c r="E11" s="20">
        <v>7.61</v>
      </c>
      <c r="F11" s="20">
        <v>130</v>
      </c>
      <c r="G11" s="20">
        <v>16</v>
      </c>
      <c r="H11" s="20">
        <v>324</v>
      </c>
      <c r="I11" s="20">
        <v>44</v>
      </c>
      <c r="J11" s="20">
        <v>298</v>
      </c>
      <c r="K11" s="20">
        <v>25</v>
      </c>
      <c r="L11" s="20" t="s">
        <v>33</v>
      </c>
      <c r="M11" s="20">
        <v>700</v>
      </c>
      <c r="N11" s="20">
        <v>0.2</v>
      </c>
      <c r="O11" s="20">
        <v>23.32</v>
      </c>
      <c r="P11" s="20">
        <v>1700000</v>
      </c>
      <c r="Q11" s="54"/>
    </row>
    <row r="12" spans="1:19" x14ac:dyDescent="0.3">
      <c r="A12" s="14">
        <v>44874</v>
      </c>
      <c r="B12" s="20">
        <v>80530</v>
      </c>
      <c r="C12" s="20">
        <v>80.53</v>
      </c>
      <c r="D12" s="20">
        <v>7.41</v>
      </c>
      <c r="E12" s="20">
        <v>7.77</v>
      </c>
      <c r="F12" s="20">
        <v>125</v>
      </c>
      <c r="G12" s="20">
        <v>18</v>
      </c>
      <c r="H12" s="20">
        <v>312</v>
      </c>
      <c r="I12" s="20">
        <v>44</v>
      </c>
      <c r="J12" s="20">
        <v>269</v>
      </c>
      <c r="K12" s="20">
        <v>26</v>
      </c>
      <c r="L12" s="20" t="s">
        <v>33</v>
      </c>
      <c r="M12" s="20">
        <v>500</v>
      </c>
      <c r="N12" s="20">
        <v>0.3</v>
      </c>
      <c r="O12" s="27">
        <v>24</v>
      </c>
      <c r="P12" s="20">
        <v>1400000</v>
      </c>
      <c r="Q12" s="54"/>
    </row>
    <row r="13" spans="1:19" x14ac:dyDescent="0.3">
      <c r="A13" s="14">
        <v>44875</v>
      </c>
      <c r="B13" s="20">
        <v>73610</v>
      </c>
      <c r="C13" s="20">
        <v>73.61</v>
      </c>
      <c r="D13" s="20">
        <v>7.33</v>
      </c>
      <c r="E13" s="20">
        <v>7.72</v>
      </c>
      <c r="F13" s="20">
        <v>130</v>
      </c>
      <c r="G13" s="20">
        <v>17</v>
      </c>
      <c r="H13" s="20">
        <v>324</v>
      </c>
      <c r="I13" s="20">
        <v>40</v>
      </c>
      <c r="J13" s="20">
        <v>283</v>
      </c>
      <c r="K13" s="20">
        <v>25</v>
      </c>
      <c r="L13" s="20" t="s">
        <v>33</v>
      </c>
      <c r="M13" s="20">
        <v>400</v>
      </c>
      <c r="N13" s="20">
        <v>0.3</v>
      </c>
      <c r="O13" s="20">
        <v>22.86</v>
      </c>
      <c r="P13" s="20">
        <v>1300000</v>
      </c>
      <c r="Q13" s="54"/>
    </row>
    <row r="14" spans="1:19" x14ac:dyDescent="0.3">
      <c r="A14" s="14">
        <v>44876</v>
      </c>
      <c r="B14" s="20">
        <v>76540</v>
      </c>
      <c r="C14" s="20">
        <v>76.540000000000006</v>
      </c>
      <c r="D14" s="20">
        <v>7.43</v>
      </c>
      <c r="E14" s="20">
        <v>7.61</v>
      </c>
      <c r="F14" s="20">
        <v>150</v>
      </c>
      <c r="G14" s="20">
        <v>19</v>
      </c>
      <c r="H14" s="20">
        <v>328</v>
      </c>
      <c r="I14" s="20">
        <v>44</v>
      </c>
      <c r="J14" s="20">
        <v>272</v>
      </c>
      <c r="K14" s="20">
        <v>27</v>
      </c>
      <c r="L14" s="20" t="s">
        <v>33</v>
      </c>
      <c r="M14" s="20">
        <v>700</v>
      </c>
      <c r="N14" s="20">
        <v>0.2</v>
      </c>
      <c r="O14" s="20">
        <v>23.49</v>
      </c>
      <c r="P14" s="20">
        <v>1400000</v>
      </c>
      <c r="Q14" s="54"/>
    </row>
    <row r="15" spans="1:19" x14ac:dyDescent="0.3">
      <c r="A15" s="14">
        <v>44877</v>
      </c>
      <c r="B15" s="20">
        <v>78460</v>
      </c>
      <c r="C15" s="20">
        <v>78.459999999999994</v>
      </c>
      <c r="D15" s="20">
        <v>7.27</v>
      </c>
      <c r="E15" s="20">
        <v>7.63</v>
      </c>
      <c r="F15" s="20">
        <v>145</v>
      </c>
      <c r="G15" s="20">
        <v>16</v>
      </c>
      <c r="H15" s="20">
        <v>312</v>
      </c>
      <c r="I15" s="20">
        <v>44</v>
      </c>
      <c r="J15" s="20">
        <v>265</v>
      </c>
      <c r="K15" s="20">
        <v>24</v>
      </c>
      <c r="L15" s="20" t="s">
        <v>33</v>
      </c>
      <c r="M15" s="20">
        <v>500</v>
      </c>
      <c r="N15" s="20">
        <v>0.2</v>
      </c>
      <c r="O15" s="20">
        <v>23.08</v>
      </c>
      <c r="P15" s="20">
        <v>1700000</v>
      </c>
      <c r="Q15" s="54"/>
    </row>
    <row r="16" spans="1:19" x14ac:dyDescent="0.3">
      <c r="A16" s="14">
        <v>44878</v>
      </c>
      <c r="B16" s="20">
        <v>82760</v>
      </c>
      <c r="C16" s="20">
        <v>82.76</v>
      </c>
      <c r="D16" s="20">
        <v>7.38</v>
      </c>
      <c r="E16" s="20">
        <v>7.69</v>
      </c>
      <c r="F16" s="20">
        <v>135</v>
      </c>
      <c r="G16" s="20">
        <v>17</v>
      </c>
      <c r="H16" s="20">
        <v>304</v>
      </c>
      <c r="I16" s="20">
        <v>40</v>
      </c>
      <c r="J16" s="20">
        <v>275</v>
      </c>
      <c r="K16" s="20">
        <v>26</v>
      </c>
      <c r="L16" s="20" t="s">
        <v>33</v>
      </c>
      <c r="M16" s="20">
        <v>700</v>
      </c>
      <c r="N16" s="20">
        <v>0.3</v>
      </c>
      <c r="O16" s="20">
        <v>23.64</v>
      </c>
      <c r="P16" s="20">
        <v>1700000</v>
      </c>
      <c r="Q16" s="54"/>
    </row>
    <row r="17" spans="1:17" x14ac:dyDescent="0.3">
      <c r="A17" s="14">
        <v>44879</v>
      </c>
      <c r="B17" s="20">
        <v>77650</v>
      </c>
      <c r="C17" s="20">
        <v>77.650000000000006</v>
      </c>
      <c r="D17" s="20">
        <v>7.42</v>
      </c>
      <c r="E17" s="20">
        <v>7.71</v>
      </c>
      <c r="F17" s="20">
        <v>130</v>
      </c>
      <c r="G17" s="20">
        <v>18</v>
      </c>
      <c r="H17" s="20">
        <v>284</v>
      </c>
      <c r="I17" s="20">
        <v>44</v>
      </c>
      <c r="J17" s="20">
        <v>269</v>
      </c>
      <c r="K17" s="20">
        <v>27</v>
      </c>
      <c r="L17" s="20" t="s">
        <v>33</v>
      </c>
      <c r="M17" s="20">
        <v>400</v>
      </c>
      <c r="N17" s="20">
        <v>0.2</v>
      </c>
      <c r="O17" s="20">
        <v>23.24</v>
      </c>
      <c r="P17" s="20">
        <v>1400000</v>
      </c>
      <c r="Q17" s="54"/>
    </row>
    <row r="18" spans="1:17" x14ac:dyDescent="0.3">
      <c r="A18" s="14">
        <v>44880</v>
      </c>
      <c r="B18" s="20">
        <v>78670</v>
      </c>
      <c r="C18" s="20">
        <v>78.67</v>
      </c>
      <c r="D18" s="20">
        <v>7.33</v>
      </c>
      <c r="E18" s="20">
        <v>7.68</v>
      </c>
      <c r="F18" s="20">
        <v>125</v>
      </c>
      <c r="G18" s="20">
        <v>16</v>
      </c>
      <c r="H18" s="20">
        <v>292</v>
      </c>
      <c r="I18" s="20">
        <v>40</v>
      </c>
      <c r="J18" s="20">
        <v>265</v>
      </c>
      <c r="K18" s="20">
        <v>25</v>
      </c>
      <c r="L18" s="20" t="s">
        <v>33</v>
      </c>
      <c r="M18" s="20">
        <v>500</v>
      </c>
      <c r="N18" s="20">
        <v>0.3</v>
      </c>
      <c r="O18" s="20">
        <v>24.4</v>
      </c>
      <c r="P18" s="20">
        <v>1700000</v>
      </c>
      <c r="Q18" s="54"/>
    </row>
    <row r="19" spans="1:17" x14ac:dyDescent="0.3">
      <c r="A19" s="14">
        <v>44881</v>
      </c>
      <c r="B19" s="20">
        <v>76430</v>
      </c>
      <c r="C19" s="20">
        <v>76.430000000000007</v>
      </c>
      <c r="D19" s="20">
        <v>7.6</v>
      </c>
      <c r="E19" s="20">
        <v>7.85</v>
      </c>
      <c r="F19" s="20">
        <v>135</v>
      </c>
      <c r="G19" s="20">
        <v>17</v>
      </c>
      <c r="H19" s="20">
        <v>324</v>
      </c>
      <c r="I19" s="20">
        <v>44</v>
      </c>
      <c r="J19" s="20">
        <v>283</v>
      </c>
      <c r="K19" s="20">
        <v>27</v>
      </c>
      <c r="L19" s="20" t="s">
        <v>33</v>
      </c>
      <c r="M19" s="20">
        <v>600</v>
      </c>
      <c r="N19" s="20">
        <v>0.2</v>
      </c>
      <c r="O19" s="20">
        <v>23.32</v>
      </c>
      <c r="P19" s="20">
        <v>1300000</v>
      </c>
      <c r="Q19" s="54"/>
    </row>
    <row r="20" spans="1:17" x14ac:dyDescent="0.3">
      <c r="A20" s="14">
        <v>44882</v>
      </c>
      <c r="B20" s="20">
        <v>83790</v>
      </c>
      <c r="C20" s="20">
        <v>83.79</v>
      </c>
      <c r="D20" s="20">
        <v>7.52</v>
      </c>
      <c r="E20" s="20">
        <v>7.78</v>
      </c>
      <c r="F20" s="20">
        <v>140</v>
      </c>
      <c r="G20" s="20">
        <v>16</v>
      </c>
      <c r="H20" s="20">
        <v>316</v>
      </c>
      <c r="I20" s="20">
        <v>36</v>
      </c>
      <c r="J20" s="20">
        <v>268</v>
      </c>
      <c r="K20" s="20">
        <v>25</v>
      </c>
      <c r="L20" s="20" t="s">
        <v>33</v>
      </c>
      <c r="M20" s="20">
        <v>700</v>
      </c>
      <c r="N20" s="20">
        <v>0.2</v>
      </c>
      <c r="O20" s="20">
        <v>24.22</v>
      </c>
      <c r="P20" s="20">
        <v>1400000</v>
      </c>
      <c r="Q20" s="54"/>
    </row>
    <row r="21" spans="1:17" x14ac:dyDescent="0.3">
      <c r="A21" s="14">
        <v>44883</v>
      </c>
      <c r="B21" s="20">
        <v>83200</v>
      </c>
      <c r="C21" s="20">
        <v>83.2</v>
      </c>
      <c r="D21" s="20">
        <v>7.46</v>
      </c>
      <c r="E21" s="20">
        <v>7.75</v>
      </c>
      <c r="F21" s="20">
        <v>130</v>
      </c>
      <c r="G21" s="20">
        <v>17</v>
      </c>
      <c r="H21" s="20">
        <v>328</v>
      </c>
      <c r="I21" s="20">
        <v>40</v>
      </c>
      <c r="J21" s="20">
        <v>295</v>
      </c>
      <c r="K21" s="20">
        <v>26</v>
      </c>
      <c r="L21" s="20" t="s">
        <v>33</v>
      </c>
      <c r="M21" s="20">
        <v>500</v>
      </c>
      <c r="N21" s="20">
        <v>0.3</v>
      </c>
      <c r="O21" s="20">
        <v>23.26</v>
      </c>
      <c r="P21" s="20">
        <v>1300000</v>
      </c>
      <c r="Q21" s="54"/>
    </row>
    <row r="22" spans="1:17" x14ac:dyDescent="0.3">
      <c r="A22" s="14">
        <v>44884</v>
      </c>
      <c r="B22" s="20">
        <v>79310</v>
      </c>
      <c r="C22" s="20">
        <v>79.31</v>
      </c>
      <c r="D22" s="20">
        <v>7.57</v>
      </c>
      <c r="E22" s="20">
        <v>7.79</v>
      </c>
      <c r="F22" s="20">
        <v>145</v>
      </c>
      <c r="G22" s="20">
        <v>18</v>
      </c>
      <c r="H22" s="20">
        <v>320</v>
      </c>
      <c r="I22" s="20">
        <v>44</v>
      </c>
      <c r="J22" s="20">
        <v>287</v>
      </c>
      <c r="K22" s="20">
        <v>24</v>
      </c>
      <c r="L22" s="20" t="s">
        <v>33</v>
      </c>
      <c r="M22" s="20">
        <v>600</v>
      </c>
      <c r="N22" s="20">
        <v>0.2</v>
      </c>
      <c r="O22" s="20">
        <v>24.22</v>
      </c>
      <c r="P22" s="20">
        <v>1700000</v>
      </c>
      <c r="Q22" s="54"/>
    </row>
    <row r="23" spans="1:17" x14ac:dyDescent="0.3">
      <c r="A23" s="14">
        <v>44885</v>
      </c>
      <c r="B23" s="20">
        <v>80630</v>
      </c>
      <c r="C23" s="20">
        <v>80.63</v>
      </c>
      <c r="D23" s="20">
        <v>7.43</v>
      </c>
      <c r="E23" s="20">
        <v>7.72</v>
      </c>
      <c r="F23" s="20">
        <v>135</v>
      </c>
      <c r="G23" s="20">
        <v>19</v>
      </c>
      <c r="H23" s="20">
        <v>312</v>
      </c>
      <c r="I23" s="20">
        <v>40</v>
      </c>
      <c r="J23" s="20">
        <v>276</v>
      </c>
      <c r="K23" s="20">
        <v>27</v>
      </c>
      <c r="L23" s="20" t="s">
        <v>33</v>
      </c>
      <c r="M23" s="20">
        <v>400</v>
      </c>
      <c r="N23" s="20">
        <v>0.2</v>
      </c>
      <c r="O23" s="20">
        <v>23.21</v>
      </c>
      <c r="P23" s="20">
        <v>1300000</v>
      </c>
      <c r="Q23" s="54"/>
    </row>
    <row r="24" spans="1:17" x14ac:dyDescent="0.3">
      <c r="A24" s="14">
        <v>44886</v>
      </c>
      <c r="B24" s="20">
        <v>85510</v>
      </c>
      <c r="C24" s="20">
        <v>85.51</v>
      </c>
      <c r="D24" s="20">
        <v>7.45</v>
      </c>
      <c r="E24" s="20">
        <v>7.81</v>
      </c>
      <c r="F24" s="20">
        <v>150</v>
      </c>
      <c r="G24" s="20">
        <v>18</v>
      </c>
      <c r="H24" s="20">
        <v>336</v>
      </c>
      <c r="I24" s="20">
        <v>44</v>
      </c>
      <c r="J24" s="20">
        <v>263</v>
      </c>
      <c r="K24" s="20">
        <v>26</v>
      </c>
      <c r="L24" s="20" t="s">
        <v>33</v>
      </c>
      <c r="M24" s="20">
        <v>500</v>
      </c>
      <c r="N24" s="20">
        <v>0.3</v>
      </c>
      <c r="O24" s="20">
        <v>24.51</v>
      </c>
      <c r="P24" s="20">
        <v>1400000</v>
      </c>
      <c r="Q24" s="54"/>
    </row>
    <row r="25" spans="1:17" x14ac:dyDescent="0.3">
      <c r="A25" s="14">
        <v>44887</v>
      </c>
      <c r="B25" s="20">
        <v>84520</v>
      </c>
      <c r="C25" s="20">
        <v>84.52</v>
      </c>
      <c r="D25" s="20">
        <v>7.52</v>
      </c>
      <c r="E25" s="20">
        <v>7.78</v>
      </c>
      <c r="F25" s="20">
        <v>140</v>
      </c>
      <c r="G25" s="20">
        <v>17</v>
      </c>
      <c r="H25" s="20">
        <v>328</v>
      </c>
      <c r="I25" s="20">
        <v>40</v>
      </c>
      <c r="J25" s="20">
        <v>291</v>
      </c>
      <c r="K25" s="20">
        <v>23</v>
      </c>
      <c r="L25" s="20" t="s">
        <v>33</v>
      </c>
      <c r="M25" s="20">
        <v>700</v>
      </c>
      <c r="N25" s="20">
        <v>0.2</v>
      </c>
      <c r="O25" s="20">
        <v>23.67</v>
      </c>
      <c r="P25" s="20">
        <v>1700000</v>
      </c>
      <c r="Q25" s="54"/>
    </row>
    <row r="26" spans="1:17" x14ac:dyDescent="0.3">
      <c r="A26" s="14">
        <v>44888</v>
      </c>
      <c r="B26" s="20">
        <v>83620</v>
      </c>
      <c r="C26" s="20">
        <v>83.62</v>
      </c>
      <c r="D26" s="20">
        <v>7.52</v>
      </c>
      <c r="E26" s="20">
        <v>7.79</v>
      </c>
      <c r="F26" s="20">
        <v>130</v>
      </c>
      <c r="G26" s="20">
        <v>16</v>
      </c>
      <c r="H26" s="20">
        <v>324</v>
      </c>
      <c r="I26" s="20">
        <v>36</v>
      </c>
      <c r="J26" s="20">
        <v>285</v>
      </c>
      <c r="K26" s="20">
        <v>24</v>
      </c>
      <c r="L26" s="20" t="s">
        <v>33</v>
      </c>
      <c r="M26" s="20">
        <v>600</v>
      </c>
      <c r="N26" s="20">
        <v>0.3</v>
      </c>
      <c r="O26" s="20">
        <v>23.22</v>
      </c>
      <c r="P26" s="20">
        <v>1400000</v>
      </c>
      <c r="Q26" s="54"/>
    </row>
    <row r="27" spans="1:17" x14ac:dyDescent="0.3">
      <c r="A27" s="14">
        <v>44889</v>
      </c>
      <c r="B27" s="20">
        <v>86220</v>
      </c>
      <c r="C27" s="20">
        <v>86.22</v>
      </c>
      <c r="D27" s="20">
        <v>7.48</v>
      </c>
      <c r="E27" s="20">
        <v>7.76</v>
      </c>
      <c r="F27" s="20">
        <v>125</v>
      </c>
      <c r="G27" s="20">
        <v>17</v>
      </c>
      <c r="H27" s="20">
        <v>332</v>
      </c>
      <c r="I27" s="20">
        <v>40</v>
      </c>
      <c r="J27" s="20">
        <v>292</v>
      </c>
      <c r="K27" s="20">
        <v>26</v>
      </c>
      <c r="L27" s="20" t="s">
        <v>33</v>
      </c>
      <c r="M27" s="20">
        <v>500</v>
      </c>
      <c r="N27" s="20">
        <v>0.2</v>
      </c>
      <c r="O27" s="20">
        <v>24.15</v>
      </c>
      <c r="P27" s="20">
        <v>1300000</v>
      </c>
      <c r="Q27" s="54"/>
    </row>
    <row r="28" spans="1:17" x14ac:dyDescent="0.3">
      <c r="A28" s="14">
        <v>44890</v>
      </c>
      <c r="B28" s="20">
        <v>83720</v>
      </c>
      <c r="C28" s="20">
        <v>83.72</v>
      </c>
      <c r="D28" s="20">
        <v>7.45</v>
      </c>
      <c r="E28" s="20">
        <v>7.69</v>
      </c>
      <c r="F28" s="20">
        <v>140</v>
      </c>
      <c r="G28" s="20">
        <v>18</v>
      </c>
      <c r="H28" s="20">
        <v>312</v>
      </c>
      <c r="I28" s="20">
        <v>44</v>
      </c>
      <c r="J28" s="20">
        <v>281</v>
      </c>
      <c r="K28" s="20">
        <v>25</v>
      </c>
      <c r="L28" s="20" t="s">
        <v>33</v>
      </c>
      <c r="M28" s="20">
        <v>600</v>
      </c>
      <c r="N28" s="20">
        <v>0.2</v>
      </c>
      <c r="O28" s="20">
        <v>23.21</v>
      </c>
      <c r="P28" s="20">
        <v>1700000</v>
      </c>
      <c r="Q28" s="54"/>
    </row>
    <row r="29" spans="1:17" x14ac:dyDescent="0.3">
      <c r="A29" s="14">
        <v>44891</v>
      </c>
      <c r="B29" s="20">
        <v>81950</v>
      </c>
      <c r="C29" s="20">
        <v>81.95</v>
      </c>
      <c r="D29" s="20">
        <v>7.38</v>
      </c>
      <c r="E29" s="20">
        <v>7.76</v>
      </c>
      <c r="F29" s="20">
        <v>145</v>
      </c>
      <c r="G29" s="20">
        <v>17</v>
      </c>
      <c r="H29" s="20">
        <v>324</v>
      </c>
      <c r="I29" s="20">
        <v>40</v>
      </c>
      <c r="J29" s="20">
        <v>274</v>
      </c>
      <c r="K29" s="20">
        <v>23</v>
      </c>
      <c r="L29" s="20" t="s">
        <v>33</v>
      </c>
      <c r="M29" s="20">
        <v>700</v>
      </c>
      <c r="N29" s="20">
        <v>0.3</v>
      </c>
      <c r="O29" s="20">
        <v>22.86</v>
      </c>
      <c r="P29" s="20">
        <v>1400000</v>
      </c>
      <c r="Q29" s="54"/>
    </row>
    <row r="30" spans="1:17" x14ac:dyDescent="0.3">
      <c r="A30" s="14">
        <v>44892</v>
      </c>
      <c r="B30" s="20">
        <v>83780</v>
      </c>
      <c r="C30" s="20">
        <v>83.78</v>
      </c>
      <c r="D30" s="20">
        <v>7.41</v>
      </c>
      <c r="E30" s="20">
        <v>7.73</v>
      </c>
      <c r="F30" s="20">
        <v>135</v>
      </c>
      <c r="G30" s="20">
        <v>19</v>
      </c>
      <c r="H30" s="20">
        <v>308</v>
      </c>
      <c r="I30" s="20">
        <v>44</v>
      </c>
      <c r="J30" s="20">
        <v>283</v>
      </c>
      <c r="K30" s="20">
        <v>24</v>
      </c>
      <c r="L30" s="20" t="s">
        <v>33</v>
      </c>
      <c r="M30" s="20">
        <v>400</v>
      </c>
      <c r="N30" s="20">
        <v>0.2</v>
      </c>
      <c r="O30" s="20">
        <v>23.31</v>
      </c>
      <c r="P30" s="20">
        <v>1300000</v>
      </c>
      <c r="Q30" s="54"/>
    </row>
    <row r="31" spans="1:17" x14ac:dyDescent="0.3">
      <c r="A31" s="14">
        <v>44893</v>
      </c>
      <c r="B31" s="20">
        <v>78100</v>
      </c>
      <c r="C31" s="27">
        <v>78.099999999999994</v>
      </c>
      <c r="D31" s="20">
        <v>7.62</v>
      </c>
      <c r="E31" s="20">
        <v>7.85</v>
      </c>
      <c r="F31" s="20">
        <v>140</v>
      </c>
      <c r="G31" s="20">
        <v>17</v>
      </c>
      <c r="H31" s="20">
        <v>336</v>
      </c>
      <c r="I31" s="20">
        <v>40</v>
      </c>
      <c r="J31" s="20">
        <v>298</v>
      </c>
      <c r="K31" s="20">
        <v>26</v>
      </c>
      <c r="L31" s="20" t="s">
        <v>33</v>
      </c>
      <c r="M31" s="20">
        <v>600</v>
      </c>
      <c r="N31" s="20">
        <v>0.2</v>
      </c>
      <c r="O31" s="20">
        <v>23.54</v>
      </c>
      <c r="P31" s="20">
        <v>1400000</v>
      </c>
      <c r="Q31" s="54"/>
    </row>
    <row r="32" spans="1:17" x14ac:dyDescent="0.3">
      <c r="A32" s="14">
        <v>44894</v>
      </c>
      <c r="B32" s="20">
        <v>80890</v>
      </c>
      <c r="C32" s="20">
        <v>80.89</v>
      </c>
      <c r="D32" s="20">
        <v>7.54</v>
      </c>
      <c r="E32" s="20">
        <v>7.83</v>
      </c>
      <c r="F32" s="20">
        <v>130</v>
      </c>
      <c r="G32" s="20">
        <v>18</v>
      </c>
      <c r="H32" s="20">
        <v>324</v>
      </c>
      <c r="I32" s="20">
        <v>44</v>
      </c>
      <c r="J32" s="20">
        <v>276</v>
      </c>
      <c r="K32" s="20">
        <v>27</v>
      </c>
      <c r="L32" s="20" t="s">
        <v>33</v>
      </c>
      <c r="M32" s="20">
        <v>500</v>
      </c>
      <c r="N32" s="20">
        <v>0.2</v>
      </c>
      <c r="O32" s="20">
        <v>24.02</v>
      </c>
      <c r="P32" s="20">
        <v>1700000</v>
      </c>
      <c r="Q32" s="54"/>
    </row>
    <row r="33" spans="1:18" ht="15" thickBot="1" x14ac:dyDescent="0.35">
      <c r="A33" s="14">
        <v>44895</v>
      </c>
      <c r="B33" s="20">
        <v>79220</v>
      </c>
      <c r="C33" s="20">
        <v>79.22</v>
      </c>
      <c r="D33" s="20">
        <v>7.56</v>
      </c>
      <c r="E33" s="20">
        <v>7.81</v>
      </c>
      <c r="F33" s="20">
        <v>140</v>
      </c>
      <c r="G33" s="20">
        <v>17</v>
      </c>
      <c r="H33" s="20">
        <v>332</v>
      </c>
      <c r="I33" s="20">
        <v>44</v>
      </c>
      <c r="J33" s="20">
        <v>282</v>
      </c>
      <c r="K33" s="20">
        <v>26</v>
      </c>
      <c r="L33" s="20" t="s">
        <v>33</v>
      </c>
      <c r="M33" s="20">
        <v>700</v>
      </c>
      <c r="N33" s="20">
        <v>0.3</v>
      </c>
      <c r="O33" s="20">
        <v>24.49</v>
      </c>
      <c r="P33" s="20">
        <v>1400000</v>
      </c>
      <c r="Q33" s="55"/>
    </row>
    <row r="34" spans="1:18" ht="15" thickBot="1" x14ac:dyDescent="0.35">
      <c r="A34" s="11" t="s">
        <v>28</v>
      </c>
      <c r="B34" s="12">
        <f t="shared" ref="B34:K34" si="0">AVERAGE(B4:B33)</f>
        <v>79561</v>
      </c>
      <c r="C34" s="12">
        <f t="shared" si="0"/>
        <v>79.560999999999993</v>
      </c>
      <c r="D34" s="12">
        <f t="shared" si="0"/>
        <v>7.4299999999999988</v>
      </c>
      <c r="E34" s="12">
        <f t="shared" si="0"/>
        <v>7.7369999999999974</v>
      </c>
      <c r="F34" s="12">
        <f t="shared" si="0"/>
        <v>136.56666666666666</v>
      </c>
      <c r="G34" s="12">
        <f t="shared" si="0"/>
        <v>17.233333333333334</v>
      </c>
      <c r="H34" s="12">
        <f t="shared" si="0"/>
        <v>321.46666666666664</v>
      </c>
      <c r="I34" s="12">
        <f t="shared" si="0"/>
        <v>41.6</v>
      </c>
      <c r="J34" s="12">
        <f t="shared" si="0"/>
        <v>283.76666666666665</v>
      </c>
      <c r="K34" s="12">
        <f t="shared" si="0"/>
        <v>25.266666666666666</v>
      </c>
      <c r="L34" s="12" t="s">
        <v>33</v>
      </c>
      <c r="M34" s="12">
        <f>AVERAGE(M4:M33)</f>
        <v>560</v>
      </c>
      <c r="N34" s="12">
        <f>AVERAGE(N4:N33)</f>
        <v>0.23666666666666669</v>
      </c>
      <c r="O34" s="12">
        <f>AVERAGE(O4:O33)</f>
        <v>23.478333333333332</v>
      </c>
      <c r="P34" s="12">
        <f>AVERAGE(P4:P33)</f>
        <v>1486666.6666666667</v>
      </c>
      <c r="Q34" s="21"/>
    </row>
    <row r="35" spans="1:18" x14ac:dyDescent="0.3">
      <c r="B35" s="29">
        <f>SUM(B4:B33)</f>
        <v>2386830</v>
      </c>
      <c r="C35" s="29">
        <f>SUM(C4:C33)</f>
        <v>2386.83</v>
      </c>
    </row>
    <row r="36" spans="1:18" x14ac:dyDescent="0.3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8" x14ac:dyDescent="0.3">
      <c r="A37" s="15"/>
    </row>
    <row r="38" spans="1:18" x14ac:dyDescent="0.3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40" spans="1:18" ht="40.799999999999997" customHeight="1" x14ac:dyDescent="0.3">
      <c r="A40" s="30" t="s">
        <v>29</v>
      </c>
      <c r="B40" s="30"/>
      <c r="C40" s="30" t="s">
        <v>30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2" spans="1:18" x14ac:dyDescent="0.3">
      <c r="A42" s="15" t="s">
        <v>31</v>
      </c>
      <c r="B42" s="16">
        <f t="shared" ref="B42:K42" si="1">MIN(B4:B33)</f>
        <v>70520</v>
      </c>
      <c r="C42" s="16">
        <f t="shared" si="1"/>
        <v>70.52</v>
      </c>
      <c r="D42" s="16">
        <f t="shared" si="1"/>
        <v>7.25</v>
      </c>
      <c r="E42" s="16">
        <f t="shared" si="1"/>
        <v>7.61</v>
      </c>
      <c r="F42" s="16">
        <f t="shared" si="1"/>
        <v>125</v>
      </c>
      <c r="G42" s="16">
        <f t="shared" si="1"/>
        <v>16</v>
      </c>
      <c r="H42" s="16">
        <f t="shared" si="1"/>
        <v>284</v>
      </c>
      <c r="I42" s="16">
        <f t="shared" si="1"/>
        <v>36</v>
      </c>
      <c r="J42" s="16">
        <f t="shared" si="1"/>
        <v>263</v>
      </c>
      <c r="K42" s="16">
        <f t="shared" si="1"/>
        <v>23</v>
      </c>
      <c r="L42" s="16"/>
      <c r="M42" s="16">
        <f>MIN(M4:M33)</f>
        <v>400</v>
      </c>
      <c r="N42" s="16">
        <f>MIN(N4:N33)</f>
        <v>0.2</v>
      </c>
      <c r="O42" s="16">
        <f>MIN(O4:O33)</f>
        <v>22.17</v>
      </c>
      <c r="P42" s="16">
        <f>MIN(P4:P33)</f>
        <v>1300000</v>
      </c>
      <c r="Q42" s="16"/>
      <c r="R42" s="16"/>
    </row>
    <row r="43" spans="1:18" x14ac:dyDescent="0.3">
      <c r="A43" s="15"/>
    </row>
    <row r="44" spans="1:18" x14ac:dyDescent="0.3">
      <c r="A44" s="15" t="s">
        <v>32</v>
      </c>
      <c r="B44" s="16">
        <f t="shared" ref="B44:K44" si="2">MAX(B4:B33)</f>
        <v>86220</v>
      </c>
      <c r="C44" s="16">
        <f t="shared" si="2"/>
        <v>86.22</v>
      </c>
      <c r="D44" s="16">
        <f t="shared" si="2"/>
        <v>7.62</v>
      </c>
      <c r="E44" s="16">
        <f t="shared" si="2"/>
        <v>7.85</v>
      </c>
      <c r="F44" s="16">
        <f t="shared" si="2"/>
        <v>150</v>
      </c>
      <c r="G44" s="16">
        <f t="shared" si="2"/>
        <v>19</v>
      </c>
      <c r="H44" s="16">
        <f t="shared" si="2"/>
        <v>340</v>
      </c>
      <c r="I44" s="16">
        <f t="shared" si="2"/>
        <v>44</v>
      </c>
      <c r="J44" s="16">
        <f t="shared" si="2"/>
        <v>312</v>
      </c>
      <c r="K44" s="16">
        <f t="shared" si="2"/>
        <v>27</v>
      </c>
      <c r="L44" s="16"/>
      <c r="M44" s="16">
        <f>MAX(M4:M33)</f>
        <v>700</v>
      </c>
      <c r="N44" s="16">
        <f>MAX(N4:N33)</f>
        <v>0.3</v>
      </c>
      <c r="O44" s="16">
        <f>MAX(O4:O33)</f>
        <v>24.51</v>
      </c>
      <c r="P44" s="16">
        <f>MAX(P4:P33)</f>
        <v>1700000</v>
      </c>
      <c r="Q44" s="16"/>
      <c r="R44" s="16"/>
    </row>
  </sheetData>
  <mergeCells count="13">
    <mergeCell ref="C40:Q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4:Q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2024-08-02T12:53:49Z</dcterms:modified>
</cp:coreProperties>
</file>