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4B6C399-4114-48A4-A457-B5CC73CEBD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C35" i="1" l="1"/>
  <c r="B29" i="1" l="1"/>
  <c r="B30" i="1"/>
  <c r="B31" i="1"/>
  <c r="B32" i="1"/>
  <c r="B33" i="1"/>
  <c r="B25" i="1"/>
  <c r="B26" i="1"/>
  <c r="B27" i="1"/>
  <c r="B28" i="1"/>
  <c r="B24" i="1"/>
  <c r="B23" i="1" l="1"/>
  <c r="B22" i="1"/>
  <c r="B18" i="2" l="1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20" i="1"/>
  <c r="B21" i="1"/>
  <c r="B19" i="1"/>
  <c r="B17" i="2" l="1"/>
  <c r="B18" i="1"/>
  <c r="B17" i="1"/>
  <c r="B16" i="2" l="1"/>
  <c r="B15" i="2"/>
  <c r="B16" i="1"/>
  <c r="B15" i="1"/>
  <c r="B14" i="1"/>
  <c r="B13" i="1"/>
  <c r="B12" i="1"/>
  <c r="B11" i="1"/>
  <c r="B14" i="2"/>
  <c r="B13" i="2"/>
  <c r="B12" i="2"/>
  <c r="B11" i="2"/>
  <c r="B10" i="1"/>
  <c r="B10" i="2"/>
  <c r="B9" i="2"/>
  <c r="B8" i="2"/>
  <c r="B9" i="1" l="1"/>
  <c r="B8" i="1"/>
  <c r="B5" i="2" l="1"/>
  <c r="B6" i="2"/>
  <c r="B7" i="2"/>
  <c r="B4" i="2"/>
  <c r="B7" i="1"/>
  <c r="B6" i="1"/>
  <c r="B5" i="1" l="1"/>
  <c r="B4" i="1"/>
  <c r="B42" i="2" l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C34" i="2"/>
  <c r="D34" i="2"/>
  <c r="E34" i="2"/>
  <c r="F34" i="2"/>
  <c r="G34" i="2"/>
  <c r="H34" i="2"/>
  <c r="I34" i="2"/>
  <c r="J34" i="2"/>
  <c r="K34" i="2"/>
  <c r="M34" i="2"/>
  <c r="N34" i="2"/>
  <c r="O34" i="2"/>
  <c r="P34" i="2"/>
  <c r="B34" i="2"/>
  <c r="M42" i="2"/>
  <c r="N42" i="2"/>
  <c r="O42" i="2"/>
  <c r="P42" i="2"/>
  <c r="M44" i="2"/>
  <c r="N44" i="2"/>
  <c r="O44" i="2"/>
  <c r="P44" i="2"/>
  <c r="K44" i="2"/>
  <c r="J44" i="2"/>
  <c r="I44" i="2"/>
  <c r="H44" i="2"/>
  <c r="G44" i="2"/>
  <c r="F44" i="2"/>
  <c r="E44" i="2"/>
  <c r="D44" i="2"/>
  <c r="C44" i="2"/>
  <c r="K42" i="2"/>
  <c r="J42" i="2"/>
  <c r="I42" i="2"/>
  <c r="H42" i="2"/>
  <c r="G42" i="2"/>
  <c r="F42" i="2"/>
  <c r="E42" i="2"/>
  <c r="D42" i="2"/>
  <c r="C42" i="2"/>
  <c r="B44" i="2" l="1"/>
  <c r="B34" i="1" l="1"/>
  <c r="B41" i="1"/>
  <c r="B43" i="1"/>
</calcChain>
</file>

<file path=xl/sharedStrings.xml><?xml version="1.0" encoding="utf-8"?>
<sst xmlns="http://schemas.openxmlformats.org/spreadsheetml/2006/main" count="124" uniqueCount="35">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</sst>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3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2" fontId="13" fillId="0" borderId="10" xfId="0" applyNumberFormat="1" applyFont="1" applyBorder="1" applyAlignment="1">
      <alignment horizontal="left" vertical="center" wrapText="1"/>
    </xf>
    <xf numFmtId="0" fontId="0" fillId="0" borderId="20" xfId="0" quotePrefix="1" applyBorder="1" applyAlignment="1">
      <alignment horizontal="center" vertical="center"/>
    </xf>
    <xf numFmtId="2" fontId="13" fillId="0" borderId="27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13" fillId="0" borderId="27" xfId="0" applyNumberFormat="1" applyFont="1" applyBorder="1" applyAlignment="1">
      <alignment horizontal="left" vertical="center" wrapText="1"/>
    </xf>
    <xf numFmtId="0" fontId="10" fillId="7" borderId="28" xfId="0" applyFont="1" applyFill="1" applyBorder="1" applyAlignment="1">
      <alignment horizontal="center" vertical="center" wrapText="1"/>
    </xf>
    <xf numFmtId="15" fontId="13" fillId="0" borderId="22" xfId="0" applyNumberFormat="1" applyFont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2" fontId="13" fillId="0" borderId="26" xfId="0" applyNumberFormat="1" applyFon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5" xfId="0" applyNumberFormat="1" applyBorder="1" applyAlignment="1">
      <alignment horizontal="center" vertical="center"/>
    </xf>
    <xf numFmtId="2" fontId="14" fillId="0" borderId="2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8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70484</xdr:rowOff>
    </xdr:from>
    <xdr:ext cx="895350" cy="82105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260984"/>
          <a:ext cx="895350" cy="82105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46990</xdr:colOff>
      <xdr:row>0</xdr:row>
      <xdr:rowOff>76200</xdr:rowOff>
    </xdr:from>
    <xdr:to>
      <xdr:col>16</xdr:col>
      <xdr:colOff>1473199</xdr:colOff>
      <xdr:row>0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1950" y="266700"/>
          <a:ext cx="2150109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3"/>
  <sheetViews>
    <sheetView tabSelected="1" zoomScaleNormal="100" workbookViewId="0">
      <selection activeCell="C35" sqref="C35"/>
    </sheetView>
  </sheetViews>
  <sheetFormatPr defaultRowHeight="14.4" x14ac:dyDescent="0.3"/>
  <cols>
    <col min="1" max="1" width="9.33203125" bestFit="1" customWidth="1"/>
    <col min="2" max="2" width="9.5546875" bestFit="1" customWidth="1"/>
    <col min="3" max="3" width="7.5546875" bestFit="1" customWidth="1"/>
    <col min="4" max="6" width="8.33203125" bestFit="1" customWidth="1"/>
    <col min="9" max="9" width="8.77734375" bestFit="1" customWidth="1"/>
    <col min="12" max="12" width="8.88671875" bestFit="1" customWidth="1"/>
    <col min="13" max="13" width="12.33203125" bestFit="1" customWidth="1"/>
    <col min="15" max="15" width="8.33203125" bestFit="1" customWidth="1"/>
    <col min="16" max="16" width="10.5546875" bestFit="1" customWidth="1"/>
    <col min="17" max="17" width="22.33203125" customWidth="1"/>
  </cols>
  <sheetData>
    <row r="1" spans="1:17" ht="78" customHeight="1" thickBot="1" x14ac:dyDescent="0.3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ht="79.2" customHeight="1" x14ac:dyDescent="0.3">
      <c r="A2" s="47" t="s">
        <v>1</v>
      </c>
      <c r="B2" s="49" t="s">
        <v>2</v>
      </c>
      <c r="C2" s="49"/>
      <c r="D2" s="50" t="s">
        <v>3</v>
      </c>
      <c r="E2" s="50"/>
      <c r="F2" s="51" t="s">
        <v>4</v>
      </c>
      <c r="G2" s="52"/>
      <c r="H2" s="53" t="s">
        <v>5</v>
      </c>
      <c r="I2" s="54"/>
      <c r="J2" s="55" t="s">
        <v>6</v>
      </c>
      <c r="K2" s="52"/>
      <c r="L2" s="56" t="s">
        <v>7</v>
      </c>
      <c r="M2" s="52"/>
      <c r="N2" s="1" t="s">
        <v>8</v>
      </c>
      <c r="O2" s="56" t="s">
        <v>9</v>
      </c>
      <c r="P2" s="57"/>
      <c r="Q2" s="58" t="s">
        <v>10</v>
      </c>
    </row>
    <row r="3" spans="1:17" ht="66.599999999999994" thickBot="1" x14ac:dyDescent="0.35">
      <c r="A3" s="48"/>
      <c r="B3" s="36" t="s">
        <v>11</v>
      </c>
      <c r="C3" s="36" t="s">
        <v>12</v>
      </c>
      <c r="D3" s="4" t="s">
        <v>13</v>
      </c>
      <c r="E3" s="4" t="s">
        <v>26</v>
      </c>
      <c r="F3" s="34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9"/>
    </row>
    <row r="4" spans="1:17" x14ac:dyDescent="0.3">
      <c r="A4" s="35">
        <v>45444</v>
      </c>
      <c r="B4" s="18">
        <f t="shared" ref="B4:B33" si="0">C4*1000</f>
        <v>105950</v>
      </c>
      <c r="C4" s="32">
        <v>105.95</v>
      </c>
      <c r="D4" s="32">
        <v>7.19</v>
      </c>
      <c r="E4" s="32">
        <v>7.48</v>
      </c>
      <c r="F4" s="38">
        <v>140</v>
      </c>
      <c r="G4" s="38">
        <v>20</v>
      </c>
      <c r="H4" s="38">
        <v>308</v>
      </c>
      <c r="I4" s="38">
        <v>44</v>
      </c>
      <c r="J4" s="38">
        <v>273</v>
      </c>
      <c r="K4" s="38">
        <v>36</v>
      </c>
      <c r="L4" s="18" t="s">
        <v>33</v>
      </c>
      <c r="M4" s="18">
        <v>500</v>
      </c>
      <c r="N4" s="18">
        <v>0.3</v>
      </c>
      <c r="O4" s="32">
        <v>23.31</v>
      </c>
      <c r="P4" s="18">
        <v>1300000</v>
      </c>
      <c r="Q4" s="37"/>
    </row>
    <row r="5" spans="1:17" x14ac:dyDescent="0.3">
      <c r="A5" s="35">
        <v>45445</v>
      </c>
      <c r="B5" s="18">
        <f t="shared" si="0"/>
        <v>102260</v>
      </c>
      <c r="C5" s="32">
        <v>102.26</v>
      </c>
      <c r="D5" s="32">
        <v>7.28</v>
      </c>
      <c r="E5" s="18">
        <v>7.56</v>
      </c>
      <c r="F5" s="18">
        <v>135</v>
      </c>
      <c r="G5" s="18">
        <v>22</v>
      </c>
      <c r="H5" s="18">
        <v>296</v>
      </c>
      <c r="I5" s="18">
        <v>48</v>
      </c>
      <c r="J5" s="18">
        <v>265</v>
      </c>
      <c r="K5" s="18">
        <v>38</v>
      </c>
      <c r="L5" s="19" t="s">
        <v>33</v>
      </c>
      <c r="M5" s="18">
        <v>700</v>
      </c>
      <c r="N5" s="18">
        <v>0.3</v>
      </c>
      <c r="O5" s="32">
        <v>23.03</v>
      </c>
      <c r="P5" s="18">
        <v>1700000</v>
      </c>
      <c r="Q5" s="41"/>
    </row>
    <row r="6" spans="1:17" x14ac:dyDescent="0.3">
      <c r="A6" s="35">
        <v>45446</v>
      </c>
      <c r="B6" s="18">
        <f t="shared" si="0"/>
        <v>101010</v>
      </c>
      <c r="C6" s="32">
        <v>101.01</v>
      </c>
      <c r="D6" s="32">
        <v>7.25</v>
      </c>
      <c r="E6" s="18">
        <v>7.53</v>
      </c>
      <c r="F6" s="18">
        <v>130</v>
      </c>
      <c r="G6" s="18">
        <v>19</v>
      </c>
      <c r="H6" s="18">
        <v>304</v>
      </c>
      <c r="I6" s="18">
        <v>44</v>
      </c>
      <c r="J6" s="18">
        <v>268</v>
      </c>
      <c r="K6" s="18">
        <v>33</v>
      </c>
      <c r="L6" s="19" t="s">
        <v>33</v>
      </c>
      <c r="M6" s="18">
        <v>600</v>
      </c>
      <c r="N6" s="18">
        <v>0.3</v>
      </c>
      <c r="O6" s="32">
        <v>23.25</v>
      </c>
      <c r="P6" s="18">
        <v>1400000</v>
      </c>
      <c r="Q6" s="33"/>
    </row>
    <row r="7" spans="1:17" x14ac:dyDescent="0.3">
      <c r="A7" s="35">
        <v>45447</v>
      </c>
      <c r="B7" s="18">
        <f t="shared" si="0"/>
        <v>100250</v>
      </c>
      <c r="C7" s="26">
        <v>100.25</v>
      </c>
      <c r="D7" s="26">
        <v>7.19</v>
      </c>
      <c r="E7" s="19">
        <v>7.55</v>
      </c>
      <c r="F7" s="19">
        <v>135</v>
      </c>
      <c r="G7" s="19">
        <v>21</v>
      </c>
      <c r="H7" s="19">
        <v>308</v>
      </c>
      <c r="I7" s="19">
        <v>40</v>
      </c>
      <c r="J7" s="19">
        <v>260</v>
      </c>
      <c r="K7" s="19">
        <v>35</v>
      </c>
      <c r="L7" s="19" t="s">
        <v>33</v>
      </c>
      <c r="M7" s="18">
        <v>400</v>
      </c>
      <c r="N7" s="18">
        <v>0.3</v>
      </c>
      <c r="O7" s="32">
        <v>23.17</v>
      </c>
      <c r="P7" s="19">
        <v>1200000</v>
      </c>
      <c r="Q7" s="16"/>
    </row>
    <row r="8" spans="1:17" x14ac:dyDescent="0.3">
      <c r="A8" s="35">
        <v>45448</v>
      </c>
      <c r="B8" s="18">
        <f t="shared" si="0"/>
        <v>99350</v>
      </c>
      <c r="C8" s="26">
        <v>99.35</v>
      </c>
      <c r="D8" s="26">
        <v>7.23</v>
      </c>
      <c r="E8" s="19">
        <v>7.57</v>
      </c>
      <c r="F8" s="19">
        <v>130</v>
      </c>
      <c r="G8" s="19">
        <v>23</v>
      </c>
      <c r="H8" s="19">
        <v>292</v>
      </c>
      <c r="I8" s="28">
        <v>48</v>
      </c>
      <c r="J8" s="19">
        <v>275</v>
      </c>
      <c r="K8" s="19">
        <v>32</v>
      </c>
      <c r="L8" s="19" t="s">
        <v>33</v>
      </c>
      <c r="M8" s="18">
        <v>500</v>
      </c>
      <c r="N8" s="18">
        <v>0.3</v>
      </c>
      <c r="O8" s="26">
        <v>23.65</v>
      </c>
      <c r="P8" s="19">
        <v>1700000</v>
      </c>
      <c r="Q8" s="16"/>
    </row>
    <row r="9" spans="1:17" x14ac:dyDescent="0.3">
      <c r="A9" s="35">
        <v>45449</v>
      </c>
      <c r="B9" s="18">
        <f t="shared" si="0"/>
        <v>106900</v>
      </c>
      <c r="C9" s="26">
        <v>106.9</v>
      </c>
      <c r="D9" s="26">
        <v>7.24</v>
      </c>
      <c r="E9" s="19">
        <v>7.62</v>
      </c>
      <c r="F9" s="19">
        <v>125</v>
      </c>
      <c r="G9" s="19">
        <v>18</v>
      </c>
      <c r="H9" s="19">
        <v>308</v>
      </c>
      <c r="I9" s="19">
        <v>40</v>
      </c>
      <c r="J9" s="19">
        <v>269</v>
      </c>
      <c r="K9" s="19">
        <v>34</v>
      </c>
      <c r="L9" s="19" t="s">
        <v>33</v>
      </c>
      <c r="M9" s="19">
        <v>600</v>
      </c>
      <c r="N9" s="18">
        <v>0.3</v>
      </c>
      <c r="O9" s="26">
        <v>23.16</v>
      </c>
      <c r="P9" s="19">
        <v>1100000</v>
      </c>
      <c r="Q9" s="16"/>
    </row>
    <row r="10" spans="1:17" ht="16.8" customHeight="1" x14ac:dyDescent="0.3">
      <c r="A10" s="35">
        <v>45450</v>
      </c>
      <c r="B10" s="18">
        <f t="shared" si="0"/>
        <v>108070</v>
      </c>
      <c r="C10" s="22">
        <v>108.07</v>
      </c>
      <c r="D10" s="23">
        <v>7.27</v>
      </c>
      <c r="E10" s="23">
        <v>7.66</v>
      </c>
      <c r="F10" s="24">
        <v>135</v>
      </c>
      <c r="G10" s="24">
        <v>22</v>
      </c>
      <c r="H10" s="24">
        <v>304</v>
      </c>
      <c r="I10" s="24">
        <v>48</v>
      </c>
      <c r="J10" s="24">
        <v>273</v>
      </c>
      <c r="K10" s="24">
        <v>33</v>
      </c>
      <c r="L10" s="19" t="s">
        <v>33</v>
      </c>
      <c r="M10" s="25">
        <v>700</v>
      </c>
      <c r="N10" s="18">
        <v>0.3</v>
      </c>
      <c r="O10" s="26">
        <v>23.15</v>
      </c>
      <c r="P10" s="19">
        <v>1300000</v>
      </c>
      <c r="Q10" s="16"/>
    </row>
    <row r="11" spans="1:17" x14ac:dyDescent="0.3">
      <c r="A11" s="35">
        <v>45451</v>
      </c>
      <c r="B11" s="18">
        <f t="shared" si="0"/>
        <v>108610</v>
      </c>
      <c r="C11" s="26">
        <v>108.61</v>
      </c>
      <c r="D11" s="26">
        <v>7.23</v>
      </c>
      <c r="E11" s="19">
        <v>7.44</v>
      </c>
      <c r="F11" s="19">
        <v>140</v>
      </c>
      <c r="G11" s="19">
        <v>20</v>
      </c>
      <c r="H11" s="19">
        <v>300</v>
      </c>
      <c r="I11" s="19">
        <v>44</v>
      </c>
      <c r="J11" s="19">
        <v>265</v>
      </c>
      <c r="K11" s="19">
        <v>35</v>
      </c>
      <c r="L11" s="19" t="s">
        <v>33</v>
      </c>
      <c r="M11" s="19">
        <v>400</v>
      </c>
      <c r="N11" s="18">
        <v>0.3</v>
      </c>
      <c r="O11" s="26">
        <v>22.91</v>
      </c>
      <c r="P11" s="19">
        <v>1700000</v>
      </c>
      <c r="Q11" s="16"/>
    </row>
    <row r="12" spans="1:17" x14ac:dyDescent="0.3">
      <c r="A12" s="35">
        <v>45452</v>
      </c>
      <c r="B12" s="19">
        <f t="shared" si="0"/>
        <v>108310</v>
      </c>
      <c r="C12" s="26">
        <v>108.31</v>
      </c>
      <c r="D12" s="26">
        <v>7.25</v>
      </c>
      <c r="E12" s="19">
        <v>7.43</v>
      </c>
      <c r="F12" s="19">
        <v>130</v>
      </c>
      <c r="G12" s="19">
        <v>19</v>
      </c>
      <c r="H12" s="19">
        <v>296</v>
      </c>
      <c r="I12" s="19">
        <v>40</v>
      </c>
      <c r="J12" s="19">
        <v>273</v>
      </c>
      <c r="K12" s="19">
        <v>32</v>
      </c>
      <c r="L12" s="19" t="s">
        <v>33</v>
      </c>
      <c r="M12" s="19">
        <v>500</v>
      </c>
      <c r="N12" s="18">
        <v>0.3</v>
      </c>
      <c r="O12" s="26">
        <v>23.14</v>
      </c>
      <c r="P12" s="19">
        <v>1200000</v>
      </c>
      <c r="Q12" s="16"/>
    </row>
    <row r="13" spans="1:17" x14ac:dyDescent="0.3">
      <c r="A13" s="35">
        <v>45453</v>
      </c>
      <c r="B13" s="19">
        <f t="shared" si="0"/>
        <v>108380</v>
      </c>
      <c r="C13" s="26">
        <v>108.38</v>
      </c>
      <c r="D13" s="26">
        <v>7.15</v>
      </c>
      <c r="E13" s="19">
        <v>7.38</v>
      </c>
      <c r="F13" s="19">
        <v>125</v>
      </c>
      <c r="G13" s="19">
        <v>23</v>
      </c>
      <c r="H13" s="19">
        <v>312</v>
      </c>
      <c r="I13" s="19">
        <v>48</v>
      </c>
      <c r="J13" s="19">
        <v>277</v>
      </c>
      <c r="K13" s="19">
        <v>36</v>
      </c>
      <c r="L13" s="19" t="s">
        <v>33</v>
      </c>
      <c r="M13" s="19">
        <v>600</v>
      </c>
      <c r="N13" s="18">
        <v>0.3</v>
      </c>
      <c r="O13" s="26">
        <v>22.28</v>
      </c>
      <c r="P13" s="19">
        <v>1400000</v>
      </c>
      <c r="Q13" s="16"/>
    </row>
    <row r="14" spans="1:17" x14ac:dyDescent="0.3">
      <c r="A14" s="35">
        <v>45454</v>
      </c>
      <c r="B14" s="19">
        <f t="shared" si="0"/>
        <v>106900</v>
      </c>
      <c r="C14" s="26">
        <v>106.9</v>
      </c>
      <c r="D14" s="26">
        <v>7.11</v>
      </c>
      <c r="E14" s="19">
        <v>7.33</v>
      </c>
      <c r="F14" s="19">
        <v>140</v>
      </c>
      <c r="G14" s="19">
        <v>21</v>
      </c>
      <c r="H14" s="19">
        <v>316</v>
      </c>
      <c r="I14" s="19">
        <v>44</v>
      </c>
      <c r="J14" s="19">
        <v>267</v>
      </c>
      <c r="K14" s="19">
        <v>34</v>
      </c>
      <c r="L14" s="19" t="s">
        <v>33</v>
      </c>
      <c r="M14" s="19">
        <v>700</v>
      </c>
      <c r="N14" s="18">
        <v>0.3</v>
      </c>
      <c r="O14" s="26">
        <v>23.05</v>
      </c>
      <c r="P14" s="19">
        <v>1100000</v>
      </c>
      <c r="Q14" s="16"/>
    </row>
    <row r="15" spans="1:17" x14ac:dyDescent="0.3">
      <c r="A15" s="35">
        <v>45455</v>
      </c>
      <c r="B15" s="19">
        <f t="shared" si="0"/>
        <v>104430</v>
      </c>
      <c r="C15" s="26">
        <v>104.43</v>
      </c>
      <c r="D15" s="26">
        <v>7.17</v>
      </c>
      <c r="E15" s="19">
        <v>7.35</v>
      </c>
      <c r="F15" s="19">
        <v>135</v>
      </c>
      <c r="G15" s="19">
        <v>19</v>
      </c>
      <c r="H15" s="19">
        <v>308</v>
      </c>
      <c r="I15" s="19">
        <v>40</v>
      </c>
      <c r="J15" s="19">
        <v>270</v>
      </c>
      <c r="K15" s="19">
        <v>35</v>
      </c>
      <c r="L15" s="19" t="s">
        <v>33</v>
      </c>
      <c r="M15" s="19">
        <v>400</v>
      </c>
      <c r="N15" s="18">
        <v>0.3</v>
      </c>
      <c r="O15" s="26">
        <v>22.54</v>
      </c>
      <c r="P15" s="19">
        <v>1300000</v>
      </c>
      <c r="Q15" s="30"/>
    </row>
    <row r="16" spans="1:17" x14ac:dyDescent="0.3">
      <c r="A16" s="35">
        <v>45456</v>
      </c>
      <c r="B16" s="19">
        <f t="shared" si="0"/>
        <v>102170</v>
      </c>
      <c r="C16" s="26">
        <v>102.17</v>
      </c>
      <c r="D16" s="26">
        <v>7.19</v>
      </c>
      <c r="E16" s="19">
        <v>7.36</v>
      </c>
      <c r="F16" s="19">
        <v>130</v>
      </c>
      <c r="G16" s="19">
        <v>18</v>
      </c>
      <c r="H16" s="19">
        <v>304</v>
      </c>
      <c r="I16" s="19">
        <v>44</v>
      </c>
      <c r="J16" s="19">
        <v>277</v>
      </c>
      <c r="K16" s="19">
        <v>37</v>
      </c>
      <c r="L16" s="19" t="s">
        <v>33</v>
      </c>
      <c r="M16" s="19">
        <v>500</v>
      </c>
      <c r="N16" s="18">
        <v>0.3</v>
      </c>
      <c r="O16" s="26">
        <v>23.09</v>
      </c>
      <c r="P16" s="19">
        <v>1200000</v>
      </c>
      <c r="Q16" s="29"/>
    </row>
    <row r="17" spans="1:17" x14ac:dyDescent="0.3">
      <c r="A17" s="35">
        <v>45457</v>
      </c>
      <c r="B17" s="19">
        <f t="shared" si="0"/>
        <v>105170</v>
      </c>
      <c r="C17" s="26">
        <v>105.17</v>
      </c>
      <c r="D17" s="26">
        <v>7.17</v>
      </c>
      <c r="E17" s="19">
        <v>7.25</v>
      </c>
      <c r="F17" s="19">
        <v>135</v>
      </c>
      <c r="G17" s="19">
        <v>20</v>
      </c>
      <c r="H17" s="19">
        <v>300</v>
      </c>
      <c r="I17" s="19">
        <v>40</v>
      </c>
      <c r="J17" s="19">
        <v>278</v>
      </c>
      <c r="K17" s="19">
        <v>34</v>
      </c>
      <c r="L17" s="19" t="s">
        <v>33</v>
      </c>
      <c r="M17" s="19">
        <v>600</v>
      </c>
      <c r="N17" s="18">
        <v>0.3</v>
      </c>
      <c r="O17" s="26">
        <v>23.12</v>
      </c>
      <c r="P17" s="19">
        <v>1700000</v>
      </c>
      <c r="Q17" s="16"/>
    </row>
    <row r="18" spans="1:17" x14ac:dyDescent="0.3">
      <c r="A18" s="35">
        <v>45458</v>
      </c>
      <c r="B18" s="19">
        <f t="shared" si="0"/>
        <v>100310</v>
      </c>
      <c r="C18" s="26">
        <v>100.31</v>
      </c>
      <c r="D18" s="26">
        <v>7.15</v>
      </c>
      <c r="E18" s="19">
        <v>7.28</v>
      </c>
      <c r="F18" s="19">
        <v>140</v>
      </c>
      <c r="G18" s="19">
        <v>22</v>
      </c>
      <c r="H18" s="19">
        <v>308</v>
      </c>
      <c r="I18" s="19">
        <v>44</v>
      </c>
      <c r="J18" s="19">
        <v>275</v>
      </c>
      <c r="K18" s="19">
        <v>36</v>
      </c>
      <c r="L18" s="19" t="s">
        <v>33</v>
      </c>
      <c r="M18" s="19">
        <v>700</v>
      </c>
      <c r="N18" s="18">
        <v>0.3</v>
      </c>
      <c r="O18" s="26">
        <v>23.74</v>
      </c>
      <c r="P18" s="19">
        <v>1400000</v>
      </c>
      <c r="Q18" s="16"/>
    </row>
    <row r="19" spans="1:17" x14ac:dyDescent="0.3">
      <c r="A19" s="35">
        <v>45459</v>
      </c>
      <c r="B19" s="19">
        <f t="shared" si="0"/>
        <v>92420</v>
      </c>
      <c r="C19" s="26">
        <v>92.42</v>
      </c>
      <c r="D19" s="26">
        <v>7.19</v>
      </c>
      <c r="E19" s="19">
        <v>7.24</v>
      </c>
      <c r="F19" s="19">
        <v>130</v>
      </c>
      <c r="G19" s="19">
        <v>20</v>
      </c>
      <c r="H19" s="19">
        <v>308</v>
      </c>
      <c r="I19" s="19">
        <v>40</v>
      </c>
      <c r="J19" s="19">
        <v>282</v>
      </c>
      <c r="K19" s="19">
        <v>38</v>
      </c>
      <c r="L19" s="19" t="s">
        <v>33</v>
      </c>
      <c r="M19" s="19">
        <v>400</v>
      </c>
      <c r="N19" s="18">
        <v>0.3</v>
      </c>
      <c r="O19" s="26">
        <v>23.1</v>
      </c>
      <c r="P19" s="19">
        <v>1200000</v>
      </c>
      <c r="Q19" s="16"/>
    </row>
    <row r="20" spans="1:17" x14ac:dyDescent="0.3">
      <c r="A20" s="35">
        <v>45460</v>
      </c>
      <c r="B20" s="19">
        <f t="shared" si="0"/>
        <v>100110</v>
      </c>
      <c r="C20" s="19">
        <v>100.11</v>
      </c>
      <c r="D20" s="19">
        <v>7.18</v>
      </c>
      <c r="E20" s="19">
        <v>7.32</v>
      </c>
      <c r="F20" s="19">
        <v>125</v>
      </c>
      <c r="G20" s="19">
        <v>21</v>
      </c>
      <c r="H20" s="19">
        <v>296</v>
      </c>
      <c r="I20" s="19">
        <v>44</v>
      </c>
      <c r="J20" s="19">
        <v>273</v>
      </c>
      <c r="K20" s="19">
        <v>35</v>
      </c>
      <c r="L20" s="19" t="s">
        <v>33</v>
      </c>
      <c r="M20" s="19">
        <v>500</v>
      </c>
      <c r="N20" s="18">
        <v>0.3</v>
      </c>
      <c r="O20" s="19">
        <v>23.04</v>
      </c>
      <c r="P20" s="19">
        <v>1100000</v>
      </c>
      <c r="Q20" s="16"/>
    </row>
    <row r="21" spans="1:17" x14ac:dyDescent="0.3">
      <c r="A21" s="35">
        <v>45461</v>
      </c>
      <c r="B21" s="19">
        <f t="shared" si="0"/>
        <v>90180</v>
      </c>
      <c r="C21" s="19">
        <v>90.18</v>
      </c>
      <c r="D21" s="19">
        <v>7.21</v>
      </c>
      <c r="E21" s="19">
        <v>7.38</v>
      </c>
      <c r="F21" s="19">
        <v>135</v>
      </c>
      <c r="G21" s="19">
        <v>22</v>
      </c>
      <c r="H21" s="19">
        <v>312</v>
      </c>
      <c r="I21" s="19">
        <v>48</v>
      </c>
      <c r="J21" s="19">
        <v>265</v>
      </c>
      <c r="K21" s="19">
        <v>38</v>
      </c>
      <c r="L21" s="19" t="s">
        <v>33</v>
      </c>
      <c r="M21" s="19">
        <v>700</v>
      </c>
      <c r="N21" s="18">
        <v>0.3</v>
      </c>
      <c r="O21" s="19">
        <v>23.51</v>
      </c>
      <c r="P21" s="19">
        <v>1300000</v>
      </c>
      <c r="Q21" s="16"/>
    </row>
    <row r="22" spans="1:17" x14ac:dyDescent="0.3">
      <c r="A22" s="35">
        <v>45462</v>
      </c>
      <c r="B22" s="19">
        <f t="shared" si="0"/>
        <v>90310</v>
      </c>
      <c r="C22" s="19">
        <v>90.31</v>
      </c>
      <c r="D22" s="19">
        <v>7.16</v>
      </c>
      <c r="E22" s="19">
        <v>7.24</v>
      </c>
      <c r="F22" s="19">
        <v>130</v>
      </c>
      <c r="G22" s="19">
        <v>23</v>
      </c>
      <c r="H22" s="19">
        <v>312</v>
      </c>
      <c r="I22" s="19">
        <v>44</v>
      </c>
      <c r="J22" s="19">
        <v>277</v>
      </c>
      <c r="K22" s="19">
        <v>34</v>
      </c>
      <c r="L22" s="19" t="s">
        <v>33</v>
      </c>
      <c r="M22" s="19">
        <v>600</v>
      </c>
      <c r="N22" s="18">
        <v>0.3</v>
      </c>
      <c r="O22" s="19">
        <v>23.08</v>
      </c>
      <c r="P22" s="19">
        <v>1700000</v>
      </c>
      <c r="Q22" s="16"/>
    </row>
    <row r="23" spans="1:17" x14ac:dyDescent="0.3">
      <c r="A23" s="35">
        <v>45463</v>
      </c>
      <c r="B23" s="19">
        <f t="shared" si="0"/>
        <v>101190</v>
      </c>
      <c r="C23" s="19">
        <v>101.19</v>
      </c>
      <c r="D23" s="19">
        <v>7.21</v>
      </c>
      <c r="E23" s="19">
        <v>7.28</v>
      </c>
      <c r="F23" s="19">
        <v>140</v>
      </c>
      <c r="G23" s="19">
        <v>24</v>
      </c>
      <c r="H23" s="19">
        <v>316</v>
      </c>
      <c r="I23" s="19">
        <v>48</v>
      </c>
      <c r="J23" s="19">
        <v>282</v>
      </c>
      <c r="K23" s="19">
        <v>37</v>
      </c>
      <c r="L23" s="19" t="s">
        <v>33</v>
      </c>
      <c r="M23" s="19">
        <v>400</v>
      </c>
      <c r="N23" s="18">
        <v>0.3</v>
      </c>
      <c r="O23" s="19">
        <v>23.44</v>
      </c>
      <c r="P23" s="19">
        <v>1200000</v>
      </c>
      <c r="Q23" s="16"/>
    </row>
    <row r="24" spans="1:17" x14ac:dyDescent="0.3">
      <c r="A24" s="35">
        <v>45464</v>
      </c>
      <c r="B24" s="19">
        <f t="shared" si="0"/>
        <v>99510</v>
      </c>
      <c r="C24" s="19">
        <v>99.51</v>
      </c>
      <c r="D24" s="19">
        <v>7.19</v>
      </c>
      <c r="E24" s="19">
        <v>7.27</v>
      </c>
      <c r="F24" s="19">
        <v>130</v>
      </c>
      <c r="G24" s="19">
        <v>20</v>
      </c>
      <c r="H24" s="19">
        <v>300</v>
      </c>
      <c r="I24" s="19">
        <v>44</v>
      </c>
      <c r="J24" s="19">
        <v>274</v>
      </c>
      <c r="K24" s="19">
        <v>35</v>
      </c>
      <c r="L24" s="19" t="s">
        <v>33</v>
      </c>
      <c r="M24" s="19">
        <v>500</v>
      </c>
      <c r="N24" s="18">
        <v>0.3</v>
      </c>
      <c r="O24" s="19">
        <v>23.4</v>
      </c>
      <c r="P24" s="19">
        <v>1300000</v>
      </c>
      <c r="Q24" s="16"/>
    </row>
    <row r="25" spans="1:17" x14ac:dyDescent="0.3">
      <c r="A25" s="35">
        <v>45465</v>
      </c>
      <c r="B25" s="19">
        <f t="shared" si="0"/>
        <v>92710</v>
      </c>
      <c r="C25" s="19">
        <v>92.71</v>
      </c>
      <c r="D25" s="19">
        <v>7.16</v>
      </c>
      <c r="E25" s="19">
        <v>7.29</v>
      </c>
      <c r="F25" s="19">
        <v>135</v>
      </c>
      <c r="G25" s="19">
        <v>21</v>
      </c>
      <c r="H25" s="19">
        <v>296</v>
      </c>
      <c r="I25" s="19">
        <v>40</v>
      </c>
      <c r="J25" s="19">
        <v>271</v>
      </c>
      <c r="K25" s="19">
        <v>34</v>
      </c>
      <c r="L25" s="19" t="s">
        <v>33</v>
      </c>
      <c r="M25" s="19">
        <v>700</v>
      </c>
      <c r="N25" s="18">
        <v>0.3</v>
      </c>
      <c r="O25" s="19">
        <v>23.08</v>
      </c>
      <c r="P25" s="19">
        <v>1400000</v>
      </c>
      <c r="Q25" s="16"/>
    </row>
    <row r="26" spans="1:17" x14ac:dyDescent="0.3">
      <c r="A26" s="35">
        <v>45466</v>
      </c>
      <c r="B26" s="19">
        <f t="shared" si="0"/>
        <v>95780</v>
      </c>
      <c r="C26" s="19">
        <v>95.78</v>
      </c>
      <c r="D26" s="19">
        <v>7.22</v>
      </c>
      <c r="E26" s="19">
        <v>7.34</v>
      </c>
      <c r="F26" s="19">
        <v>130</v>
      </c>
      <c r="G26" s="19">
        <v>20</v>
      </c>
      <c r="H26" s="19">
        <v>304</v>
      </c>
      <c r="I26" s="19">
        <v>44</v>
      </c>
      <c r="J26" s="19">
        <v>265</v>
      </c>
      <c r="K26" s="19">
        <v>37</v>
      </c>
      <c r="L26" s="19" t="s">
        <v>33</v>
      </c>
      <c r="M26" s="19">
        <v>600</v>
      </c>
      <c r="N26" s="18">
        <v>0.3</v>
      </c>
      <c r="O26" s="19">
        <v>22.18</v>
      </c>
      <c r="P26" s="19">
        <v>1100000</v>
      </c>
      <c r="Q26" s="16"/>
    </row>
    <row r="27" spans="1:17" x14ac:dyDescent="0.3">
      <c r="A27" s="35">
        <v>45467</v>
      </c>
      <c r="B27" s="19">
        <f t="shared" si="0"/>
        <v>98180</v>
      </c>
      <c r="C27" s="19">
        <v>98.18</v>
      </c>
      <c r="D27" s="19">
        <v>7.23</v>
      </c>
      <c r="E27" s="19">
        <v>7.36</v>
      </c>
      <c r="F27" s="19">
        <v>125</v>
      </c>
      <c r="G27" s="19">
        <v>19</v>
      </c>
      <c r="H27" s="19">
        <v>292</v>
      </c>
      <c r="I27" s="19">
        <v>40</v>
      </c>
      <c r="J27" s="19">
        <v>275</v>
      </c>
      <c r="K27" s="19">
        <v>33</v>
      </c>
      <c r="L27" s="19" t="s">
        <v>33</v>
      </c>
      <c r="M27" s="19">
        <v>400</v>
      </c>
      <c r="N27" s="18">
        <v>0.3</v>
      </c>
      <c r="O27" s="26">
        <v>23.26</v>
      </c>
      <c r="P27" s="19">
        <v>1700000</v>
      </c>
      <c r="Q27" s="16"/>
    </row>
    <row r="28" spans="1:17" x14ac:dyDescent="0.3">
      <c r="A28" s="35">
        <v>45468</v>
      </c>
      <c r="B28" s="19">
        <f t="shared" si="0"/>
        <v>98070</v>
      </c>
      <c r="C28" s="19">
        <v>98.07</v>
      </c>
      <c r="D28" s="19">
        <v>7.18</v>
      </c>
      <c r="E28" s="19">
        <v>7.32</v>
      </c>
      <c r="F28" s="19">
        <v>135</v>
      </c>
      <c r="G28" s="19">
        <v>21</v>
      </c>
      <c r="H28" s="19">
        <v>308</v>
      </c>
      <c r="I28" s="19">
        <v>44</v>
      </c>
      <c r="J28" s="19">
        <v>268</v>
      </c>
      <c r="K28" s="19">
        <v>32</v>
      </c>
      <c r="L28" s="19" t="s">
        <v>33</v>
      </c>
      <c r="M28" s="19">
        <v>500</v>
      </c>
      <c r="N28" s="18">
        <v>0.3</v>
      </c>
      <c r="O28" s="19">
        <v>23.12</v>
      </c>
      <c r="P28" s="19">
        <v>1200000</v>
      </c>
      <c r="Q28" s="16"/>
    </row>
    <row r="29" spans="1:17" x14ac:dyDescent="0.3">
      <c r="A29" s="35">
        <v>45469</v>
      </c>
      <c r="B29" s="19">
        <f t="shared" si="0"/>
        <v>105940</v>
      </c>
      <c r="C29" s="19">
        <v>105.94</v>
      </c>
      <c r="D29" s="19">
        <v>7.16</v>
      </c>
      <c r="E29" s="19">
        <v>7.28</v>
      </c>
      <c r="F29" s="19">
        <v>140</v>
      </c>
      <c r="G29" s="19">
        <v>22</v>
      </c>
      <c r="H29" s="19">
        <v>312</v>
      </c>
      <c r="I29" s="19">
        <v>40</v>
      </c>
      <c r="J29" s="19">
        <v>281</v>
      </c>
      <c r="K29" s="19">
        <v>31</v>
      </c>
      <c r="L29" s="19" t="s">
        <v>33</v>
      </c>
      <c r="M29" s="19">
        <v>700</v>
      </c>
      <c r="N29" s="18">
        <v>0.3</v>
      </c>
      <c r="O29" s="26">
        <v>23.14</v>
      </c>
      <c r="P29" s="19">
        <v>1100000</v>
      </c>
      <c r="Q29" s="16"/>
    </row>
    <row r="30" spans="1:17" x14ac:dyDescent="0.3">
      <c r="A30" s="35">
        <v>45470</v>
      </c>
      <c r="B30" s="19">
        <f t="shared" si="0"/>
        <v>89860</v>
      </c>
      <c r="C30" s="19">
        <v>89.86</v>
      </c>
      <c r="D30" s="19">
        <v>7.21</v>
      </c>
      <c r="E30" s="19">
        <v>7.36</v>
      </c>
      <c r="F30" s="19">
        <v>130</v>
      </c>
      <c r="G30" s="19">
        <v>20</v>
      </c>
      <c r="H30" s="19">
        <v>300</v>
      </c>
      <c r="I30" s="19">
        <v>44</v>
      </c>
      <c r="J30" s="19">
        <v>276</v>
      </c>
      <c r="K30" s="19">
        <v>33</v>
      </c>
      <c r="L30" s="19" t="s">
        <v>33</v>
      </c>
      <c r="M30" s="19">
        <v>700</v>
      </c>
      <c r="N30" s="18">
        <v>0.3</v>
      </c>
      <c r="O30" s="19">
        <v>23.08</v>
      </c>
      <c r="P30" s="19">
        <v>1400000</v>
      </c>
      <c r="Q30" s="16"/>
    </row>
    <row r="31" spans="1:17" x14ac:dyDescent="0.3">
      <c r="A31" s="35">
        <v>45471</v>
      </c>
      <c r="B31" s="19">
        <f t="shared" si="0"/>
        <v>92910</v>
      </c>
      <c r="C31" s="19">
        <v>92.91</v>
      </c>
      <c r="D31" s="19">
        <v>7.15</v>
      </c>
      <c r="E31" s="19">
        <v>7.33</v>
      </c>
      <c r="F31" s="19">
        <v>135</v>
      </c>
      <c r="G31" s="19">
        <v>19</v>
      </c>
      <c r="H31" s="19">
        <v>308</v>
      </c>
      <c r="I31" s="19">
        <v>40</v>
      </c>
      <c r="J31" s="19">
        <v>272</v>
      </c>
      <c r="K31" s="19">
        <v>28</v>
      </c>
      <c r="L31" s="19" t="s">
        <v>33</v>
      </c>
      <c r="M31" s="19">
        <v>600</v>
      </c>
      <c r="N31" s="18">
        <v>0.3</v>
      </c>
      <c r="O31" s="19">
        <v>23.31</v>
      </c>
      <c r="P31" s="19">
        <v>1700000</v>
      </c>
      <c r="Q31" s="16"/>
    </row>
    <row r="32" spans="1:17" x14ac:dyDescent="0.3">
      <c r="A32" s="35">
        <v>45472</v>
      </c>
      <c r="B32" s="19">
        <f t="shared" si="0"/>
        <v>98220</v>
      </c>
      <c r="C32" s="19">
        <v>98.22</v>
      </c>
      <c r="D32" s="19">
        <v>7.14</v>
      </c>
      <c r="E32" s="19">
        <v>7.35</v>
      </c>
      <c r="F32" s="19">
        <v>130</v>
      </c>
      <c r="G32" s="19">
        <v>20</v>
      </c>
      <c r="H32" s="19">
        <v>296</v>
      </c>
      <c r="I32" s="19">
        <v>44</v>
      </c>
      <c r="J32" s="19">
        <v>265</v>
      </c>
      <c r="K32" s="19">
        <v>32</v>
      </c>
      <c r="L32" s="19" t="s">
        <v>33</v>
      </c>
      <c r="M32" s="19">
        <v>500</v>
      </c>
      <c r="N32" s="19">
        <v>0.3</v>
      </c>
      <c r="O32" s="19">
        <v>23.22</v>
      </c>
      <c r="P32" s="19">
        <v>1300000</v>
      </c>
      <c r="Q32" s="16"/>
    </row>
    <row r="33" spans="1:18" ht="15" thickBot="1" x14ac:dyDescent="0.35">
      <c r="A33" s="35">
        <v>45473</v>
      </c>
      <c r="B33" s="19">
        <f t="shared" si="0"/>
        <v>96210</v>
      </c>
      <c r="C33" s="19">
        <v>96.21</v>
      </c>
      <c r="D33" s="19">
        <v>7.13</v>
      </c>
      <c r="E33" s="19">
        <v>7.29</v>
      </c>
      <c r="F33" s="19">
        <v>140</v>
      </c>
      <c r="G33" s="19">
        <v>22</v>
      </c>
      <c r="H33" s="19">
        <v>304</v>
      </c>
      <c r="I33" s="19">
        <v>40</v>
      </c>
      <c r="J33" s="19">
        <v>265</v>
      </c>
      <c r="K33" s="19">
        <v>31</v>
      </c>
      <c r="L33" s="19" t="s">
        <v>33</v>
      </c>
      <c r="M33" s="19">
        <v>400</v>
      </c>
      <c r="N33" s="19">
        <v>0.3</v>
      </c>
      <c r="O33" s="26">
        <v>23.1</v>
      </c>
      <c r="P33" s="19">
        <v>1200000</v>
      </c>
      <c r="Q33" s="16"/>
    </row>
    <row r="34" spans="1:18" ht="15" thickBot="1" x14ac:dyDescent="0.35">
      <c r="A34" s="11" t="s">
        <v>28</v>
      </c>
      <c r="B34" s="17">
        <f t="shared" ref="B34:K34" si="1">AVERAGE(B4:B33)</f>
        <v>100322.33333333333</v>
      </c>
      <c r="C34" s="17">
        <f t="shared" si="1"/>
        <v>100.32233333333335</v>
      </c>
      <c r="D34" s="17">
        <f t="shared" si="1"/>
        <v>7.1930000000000005</v>
      </c>
      <c r="E34" s="17">
        <f t="shared" si="1"/>
        <v>7.381333333333334</v>
      </c>
      <c r="F34" s="17">
        <f t="shared" si="1"/>
        <v>133.16666666666666</v>
      </c>
      <c r="G34" s="17">
        <f t="shared" si="1"/>
        <v>20.7</v>
      </c>
      <c r="H34" s="17">
        <f t="shared" si="1"/>
        <v>304.26666666666665</v>
      </c>
      <c r="I34" s="17">
        <f t="shared" si="1"/>
        <v>43.333333333333336</v>
      </c>
      <c r="J34" s="17">
        <f t="shared" si="1"/>
        <v>271.86666666666667</v>
      </c>
      <c r="K34" s="17">
        <f t="shared" si="1"/>
        <v>34.266666666666666</v>
      </c>
      <c r="L34" s="17"/>
      <c r="M34" s="17">
        <f>AVERAGE(M4:M33)</f>
        <v>553.33333333333337</v>
      </c>
      <c r="N34" s="17">
        <f>AVERAGE(N4:N33)</f>
        <v>0.3</v>
      </c>
      <c r="O34" s="17">
        <f>AVERAGE(O4:O33)</f>
        <v>23.121666666666666</v>
      </c>
      <c r="P34" s="17">
        <f>AVERAGE(P4:P33)</f>
        <v>1353333.3333333333</v>
      </c>
      <c r="Q34" s="13"/>
    </row>
    <row r="35" spans="1:18" x14ac:dyDescent="0.3">
      <c r="C35" s="39">
        <f>SUM(C4:C33)</f>
        <v>3009.6700000000005</v>
      </c>
    </row>
    <row r="39" spans="1:18" ht="40.799999999999997" customHeight="1" x14ac:dyDescent="0.3">
      <c r="A39" s="43" t="s">
        <v>29</v>
      </c>
      <c r="B39" s="43"/>
      <c r="C39" s="42" t="s">
        <v>30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1" spans="1:18" x14ac:dyDescent="0.3">
      <c r="A41" s="14" t="s">
        <v>31</v>
      </c>
      <c r="B41" s="15">
        <f t="shared" ref="B41:K41" si="2">MIN(B4:B33)</f>
        <v>89860</v>
      </c>
      <c r="C41" s="15">
        <f t="shared" si="2"/>
        <v>89.86</v>
      </c>
      <c r="D41" s="15">
        <f t="shared" si="2"/>
        <v>7.11</v>
      </c>
      <c r="E41" s="15">
        <f t="shared" si="2"/>
        <v>7.24</v>
      </c>
      <c r="F41" s="15">
        <f t="shared" si="2"/>
        <v>125</v>
      </c>
      <c r="G41" s="15">
        <f t="shared" si="2"/>
        <v>18</v>
      </c>
      <c r="H41" s="15">
        <f t="shared" si="2"/>
        <v>292</v>
      </c>
      <c r="I41" s="15">
        <f t="shared" si="2"/>
        <v>40</v>
      </c>
      <c r="J41" s="15">
        <f t="shared" si="2"/>
        <v>260</v>
      </c>
      <c r="K41" s="15">
        <f t="shared" si="2"/>
        <v>28</v>
      </c>
      <c r="L41" s="15"/>
      <c r="M41" s="15">
        <f>MIN(M4:M33)</f>
        <v>400</v>
      </c>
      <c r="N41" s="15">
        <f>MIN(N4:N33)</f>
        <v>0.3</v>
      </c>
      <c r="O41" s="15">
        <f>MIN(O4:O33)</f>
        <v>22.18</v>
      </c>
      <c r="P41" s="15">
        <f>MIN(P4:P33)</f>
        <v>1100000</v>
      </c>
      <c r="Q41" s="15"/>
      <c r="R41" s="15"/>
    </row>
    <row r="42" spans="1:18" x14ac:dyDescent="0.3">
      <c r="A42" s="14"/>
    </row>
    <row r="43" spans="1:18" x14ac:dyDescent="0.3">
      <c r="A43" s="14" t="s">
        <v>32</v>
      </c>
      <c r="B43" s="15">
        <f t="shared" ref="B43:K43" si="3">MAX(B4:B33)</f>
        <v>108610</v>
      </c>
      <c r="C43" s="15">
        <f t="shared" si="3"/>
        <v>108.61</v>
      </c>
      <c r="D43" s="15">
        <f t="shared" si="3"/>
        <v>7.28</v>
      </c>
      <c r="E43" s="15">
        <f t="shared" si="3"/>
        <v>7.66</v>
      </c>
      <c r="F43" s="15">
        <f t="shared" si="3"/>
        <v>140</v>
      </c>
      <c r="G43" s="15">
        <f t="shared" si="3"/>
        <v>24</v>
      </c>
      <c r="H43" s="15">
        <f t="shared" si="3"/>
        <v>316</v>
      </c>
      <c r="I43" s="15">
        <f t="shared" si="3"/>
        <v>48</v>
      </c>
      <c r="J43" s="15">
        <f t="shared" si="3"/>
        <v>282</v>
      </c>
      <c r="K43" s="15">
        <f t="shared" si="3"/>
        <v>38</v>
      </c>
      <c r="L43" s="15"/>
      <c r="M43" s="15">
        <f>MAX(M4:M33)</f>
        <v>700</v>
      </c>
      <c r="N43" s="15">
        <f>MAX(N4:N33)</f>
        <v>0.3</v>
      </c>
      <c r="O43" s="15">
        <f>MAX(O4:O33)</f>
        <v>23.74</v>
      </c>
      <c r="P43" s="15">
        <f>MAX(P4:P33)</f>
        <v>1700000</v>
      </c>
      <c r="Q43" s="15"/>
      <c r="R43" s="15"/>
    </row>
  </sheetData>
  <mergeCells count="12">
    <mergeCell ref="C39:Q39"/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4"/>
  <sheetViews>
    <sheetView zoomScale="85" zoomScaleNormal="85" workbookViewId="0">
      <selection activeCell="C35" sqref="C35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60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9" ht="91.2" customHeight="1" thickBot="1" x14ac:dyDescent="0.35">
      <c r="A2" s="47" t="s">
        <v>1</v>
      </c>
      <c r="B2" s="63" t="s">
        <v>25</v>
      </c>
      <c r="C2" s="64"/>
      <c r="D2" s="50" t="s">
        <v>3</v>
      </c>
      <c r="E2" s="50"/>
      <c r="F2" s="65" t="s">
        <v>4</v>
      </c>
      <c r="G2" s="52"/>
      <c r="H2" s="53" t="s">
        <v>5</v>
      </c>
      <c r="I2" s="54"/>
      <c r="J2" s="55" t="s">
        <v>6</v>
      </c>
      <c r="K2" s="52"/>
      <c r="L2" s="56" t="s">
        <v>7</v>
      </c>
      <c r="M2" s="52"/>
      <c r="N2" s="1" t="s">
        <v>8</v>
      </c>
      <c r="O2" s="56" t="s">
        <v>9</v>
      </c>
      <c r="P2" s="57"/>
      <c r="Q2" s="58" t="s">
        <v>10</v>
      </c>
    </row>
    <row r="3" spans="1:19" ht="66.599999999999994" thickBot="1" x14ac:dyDescent="0.35">
      <c r="A3" s="48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9"/>
    </row>
    <row r="4" spans="1:19" x14ac:dyDescent="0.3">
      <c r="A4" s="35">
        <v>45444</v>
      </c>
      <c r="B4" s="21">
        <f>C4*1000</f>
        <v>73320</v>
      </c>
      <c r="C4" s="31">
        <v>73.319999999999993</v>
      </c>
      <c r="D4" s="31">
        <v>7.04</v>
      </c>
      <c r="E4" s="21">
        <v>7.97</v>
      </c>
      <c r="F4" s="21">
        <v>145</v>
      </c>
      <c r="G4" s="21">
        <v>18</v>
      </c>
      <c r="H4" s="21">
        <v>280</v>
      </c>
      <c r="I4" s="21">
        <v>44</v>
      </c>
      <c r="J4" s="21">
        <v>269</v>
      </c>
      <c r="K4" s="21">
        <v>27</v>
      </c>
      <c r="L4" s="21" t="s">
        <v>33</v>
      </c>
      <c r="M4" s="21">
        <v>600</v>
      </c>
      <c r="N4" s="21">
        <v>0.3</v>
      </c>
      <c r="O4" s="31">
        <v>24.46</v>
      </c>
      <c r="P4" s="21">
        <v>1400000</v>
      </c>
      <c r="Q4" s="27"/>
    </row>
    <row r="5" spans="1:19" x14ac:dyDescent="0.3">
      <c r="A5" s="35">
        <v>45445</v>
      </c>
      <c r="B5" s="19">
        <f t="shared" ref="B5:B33" si="0">C5*1000</f>
        <v>72340</v>
      </c>
      <c r="C5" s="26">
        <v>72.34</v>
      </c>
      <c r="D5" s="26">
        <v>6.97</v>
      </c>
      <c r="E5" s="19">
        <v>7.94</v>
      </c>
      <c r="F5" s="19">
        <v>135</v>
      </c>
      <c r="G5" s="19">
        <v>17</v>
      </c>
      <c r="H5" s="19">
        <v>292</v>
      </c>
      <c r="I5" s="19">
        <v>40</v>
      </c>
      <c r="J5" s="19">
        <v>272</v>
      </c>
      <c r="K5" s="19">
        <v>25</v>
      </c>
      <c r="L5" s="19" t="s">
        <v>33</v>
      </c>
      <c r="M5" s="19">
        <v>500</v>
      </c>
      <c r="N5" s="19">
        <v>0.3</v>
      </c>
      <c r="O5" s="32">
        <v>23.33</v>
      </c>
      <c r="P5" s="18">
        <v>1200000</v>
      </c>
      <c r="Q5" s="16"/>
    </row>
    <row r="6" spans="1:19" x14ac:dyDescent="0.3">
      <c r="A6" s="35">
        <v>45446</v>
      </c>
      <c r="B6" s="19">
        <f t="shared" si="0"/>
        <v>70620</v>
      </c>
      <c r="C6" s="26">
        <v>70.62</v>
      </c>
      <c r="D6" s="26">
        <v>6.89</v>
      </c>
      <c r="E6" s="19">
        <v>7.95</v>
      </c>
      <c r="F6" s="19">
        <v>130</v>
      </c>
      <c r="G6" s="19">
        <v>18</v>
      </c>
      <c r="H6" s="19">
        <v>300</v>
      </c>
      <c r="I6" s="19">
        <v>44</v>
      </c>
      <c r="J6" s="19">
        <v>263</v>
      </c>
      <c r="K6" s="19">
        <v>26</v>
      </c>
      <c r="L6" s="19" t="s">
        <v>33</v>
      </c>
      <c r="M6" s="19">
        <v>400</v>
      </c>
      <c r="N6" s="19">
        <v>0.3</v>
      </c>
      <c r="O6" s="32">
        <v>24.55</v>
      </c>
      <c r="P6" s="18">
        <v>1300000</v>
      </c>
      <c r="Q6" s="16"/>
      <c r="S6" t="s">
        <v>34</v>
      </c>
    </row>
    <row r="7" spans="1:19" x14ac:dyDescent="0.3">
      <c r="A7" s="35">
        <v>45447</v>
      </c>
      <c r="B7" s="18">
        <f t="shared" si="0"/>
        <v>72420</v>
      </c>
      <c r="C7" s="26">
        <v>72.42</v>
      </c>
      <c r="D7" s="26">
        <v>6.97</v>
      </c>
      <c r="E7" s="19">
        <v>7.85</v>
      </c>
      <c r="F7" s="19">
        <v>125</v>
      </c>
      <c r="G7" s="19">
        <v>16</v>
      </c>
      <c r="H7" s="19">
        <v>284</v>
      </c>
      <c r="I7" s="19">
        <v>40</v>
      </c>
      <c r="J7" s="19">
        <v>271</v>
      </c>
      <c r="K7" s="19">
        <v>27</v>
      </c>
      <c r="L7" s="18" t="s">
        <v>33</v>
      </c>
      <c r="M7" s="19">
        <v>600</v>
      </c>
      <c r="N7" s="18">
        <v>0.3</v>
      </c>
      <c r="O7" s="32">
        <v>23.25</v>
      </c>
      <c r="P7" s="18">
        <v>1700000</v>
      </c>
      <c r="Q7" s="16" t="s">
        <v>34</v>
      </c>
    </row>
    <row r="8" spans="1:19" x14ac:dyDescent="0.3">
      <c r="A8" s="35">
        <v>45448</v>
      </c>
      <c r="B8" s="18">
        <f t="shared" si="0"/>
        <v>73520</v>
      </c>
      <c r="C8" s="26">
        <v>73.52</v>
      </c>
      <c r="D8" s="26">
        <v>6.98</v>
      </c>
      <c r="E8" s="26">
        <v>7.97</v>
      </c>
      <c r="F8" s="19">
        <v>130</v>
      </c>
      <c r="G8" s="19">
        <v>17</v>
      </c>
      <c r="H8" s="19">
        <v>276</v>
      </c>
      <c r="I8" s="19">
        <v>40</v>
      </c>
      <c r="J8" s="19">
        <v>268</v>
      </c>
      <c r="K8" s="19">
        <v>26</v>
      </c>
      <c r="L8" s="19" t="s">
        <v>33</v>
      </c>
      <c r="M8" s="19">
        <v>700</v>
      </c>
      <c r="N8" s="19">
        <v>0.3</v>
      </c>
      <c r="O8" s="32">
        <v>22.79</v>
      </c>
      <c r="P8" s="18">
        <v>1400000</v>
      </c>
      <c r="Q8" s="16"/>
    </row>
    <row r="9" spans="1:19" x14ac:dyDescent="0.3">
      <c r="A9" s="35">
        <v>45449</v>
      </c>
      <c r="B9" s="18">
        <f t="shared" si="0"/>
        <v>73620</v>
      </c>
      <c r="C9" s="26">
        <v>73.62</v>
      </c>
      <c r="D9" s="26">
        <v>6.99</v>
      </c>
      <c r="E9" s="26">
        <v>7.95</v>
      </c>
      <c r="F9" s="19">
        <v>135</v>
      </c>
      <c r="G9" s="19">
        <v>18</v>
      </c>
      <c r="H9" s="19">
        <v>296</v>
      </c>
      <c r="I9" s="19">
        <v>48</v>
      </c>
      <c r="J9" s="19">
        <v>267</v>
      </c>
      <c r="K9" s="19">
        <v>28</v>
      </c>
      <c r="L9" s="19" t="s">
        <v>33</v>
      </c>
      <c r="M9" s="19">
        <v>500</v>
      </c>
      <c r="N9" s="19">
        <v>0.3</v>
      </c>
      <c r="O9" s="32">
        <v>22.72</v>
      </c>
      <c r="P9" s="18">
        <v>1300000</v>
      </c>
      <c r="Q9" s="16"/>
    </row>
    <row r="10" spans="1:19" x14ac:dyDescent="0.3">
      <c r="A10" s="35">
        <v>45450</v>
      </c>
      <c r="B10" s="18">
        <f t="shared" si="0"/>
        <v>74540</v>
      </c>
      <c r="C10" s="26">
        <v>74.540000000000006</v>
      </c>
      <c r="D10" s="26">
        <v>6.97</v>
      </c>
      <c r="E10" s="19">
        <v>7.93</v>
      </c>
      <c r="F10" s="19">
        <v>140</v>
      </c>
      <c r="G10" s="19">
        <v>16</v>
      </c>
      <c r="H10" s="19">
        <v>292</v>
      </c>
      <c r="I10" s="19">
        <v>44</v>
      </c>
      <c r="J10" s="19">
        <v>271</v>
      </c>
      <c r="K10" s="19">
        <v>25</v>
      </c>
      <c r="L10" s="19" t="s">
        <v>33</v>
      </c>
      <c r="M10" s="19">
        <v>600</v>
      </c>
      <c r="N10" s="19">
        <v>0.3</v>
      </c>
      <c r="O10" s="26">
        <v>23.51</v>
      </c>
      <c r="P10" s="19">
        <v>1400000</v>
      </c>
      <c r="Q10" s="16"/>
    </row>
    <row r="11" spans="1:19" x14ac:dyDescent="0.3">
      <c r="A11" s="35">
        <v>45451</v>
      </c>
      <c r="B11" s="18">
        <f t="shared" si="0"/>
        <v>71230</v>
      </c>
      <c r="C11" s="26">
        <v>71.23</v>
      </c>
      <c r="D11" s="26">
        <v>6.98</v>
      </c>
      <c r="E11" s="19">
        <v>7.92</v>
      </c>
      <c r="F11" s="19">
        <v>135</v>
      </c>
      <c r="G11" s="19">
        <v>18</v>
      </c>
      <c r="H11" s="19">
        <v>284</v>
      </c>
      <c r="I11" s="19">
        <v>40</v>
      </c>
      <c r="J11" s="19">
        <v>259</v>
      </c>
      <c r="K11" s="19">
        <v>27</v>
      </c>
      <c r="L11" s="19" t="s">
        <v>33</v>
      </c>
      <c r="M11" s="19">
        <v>700</v>
      </c>
      <c r="N11" s="19">
        <v>0.3</v>
      </c>
      <c r="O11" s="26">
        <v>22.9</v>
      </c>
      <c r="P11" s="19">
        <v>1700000</v>
      </c>
      <c r="Q11" s="16"/>
    </row>
    <row r="12" spans="1:19" x14ac:dyDescent="0.3">
      <c r="A12" s="35">
        <v>45452</v>
      </c>
      <c r="B12" s="18">
        <f t="shared" si="0"/>
        <v>72740</v>
      </c>
      <c r="C12" s="26">
        <v>72.739999999999995</v>
      </c>
      <c r="D12" s="26">
        <v>7.02</v>
      </c>
      <c r="E12" s="19">
        <v>7.95</v>
      </c>
      <c r="F12" s="19">
        <v>130</v>
      </c>
      <c r="G12" s="19">
        <v>17</v>
      </c>
      <c r="H12" s="19">
        <v>288</v>
      </c>
      <c r="I12" s="19">
        <v>44</v>
      </c>
      <c r="J12" s="19">
        <v>265</v>
      </c>
      <c r="K12" s="19">
        <v>26</v>
      </c>
      <c r="L12" s="19" t="s">
        <v>33</v>
      </c>
      <c r="M12" s="19">
        <v>400</v>
      </c>
      <c r="N12" s="19">
        <v>0.3</v>
      </c>
      <c r="O12" s="26">
        <v>23.74</v>
      </c>
      <c r="P12" s="19">
        <v>1200000</v>
      </c>
      <c r="Q12" s="16"/>
    </row>
    <row r="13" spans="1:19" x14ac:dyDescent="0.3">
      <c r="A13" s="35">
        <v>45453</v>
      </c>
      <c r="B13" s="18">
        <f t="shared" si="0"/>
        <v>70010</v>
      </c>
      <c r="C13" s="26">
        <v>70.010000000000005</v>
      </c>
      <c r="D13" s="26">
        <v>7.01</v>
      </c>
      <c r="E13" s="19">
        <v>7.98</v>
      </c>
      <c r="F13" s="19">
        <v>135</v>
      </c>
      <c r="G13" s="19">
        <v>18</v>
      </c>
      <c r="H13" s="19">
        <v>276</v>
      </c>
      <c r="I13" s="19">
        <v>40</v>
      </c>
      <c r="J13" s="19">
        <v>266</v>
      </c>
      <c r="K13" s="19">
        <v>28</v>
      </c>
      <c r="L13" s="19" t="s">
        <v>33</v>
      </c>
      <c r="M13" s="19">
        <v>600</v>
      </c>
      <c r="N13" s="19">
        <v>0.3</v>
      </c>
      <c r="O13" s="26">
        <v>24.46</v>
      </c>
      <c r="P13" s="19">
        <v>1300000</v>
      </c>
      <c r="Q13" s="16"/>
    </row>
    <row r="14" spans="1:19" x14ac:dyDescent="0.3">
      <c r="A14" s="35">
        <v>45454</v>
      </c>
      <c r="B14" s="18">
        <f t="shared" si="0"/>
        <v>70880</v>
      </c>
      <c r="C14" s="26">
        <v>70.88</v>
      </c>
      <c r="D14" s="26">
        <v>6.97</v>
      </c>
      <c r="E14" s="19">
        <v>7.92</v>
      </c>
      <c r="F14" s="19">
        <v>130</v>
      </c>
      <c r="G14" s="19">
        <v>17</v>
      </c>
      <c r="H14" s="19">
        <v>292</v>
      </c>
      <c r="I14" s="19">
        <v>44</v>
      </c>
      <c r="J14" s="19">
        <v>273</v>
      </c>
      <c r="K14" s="19">
        <v>25</v>
      </c>
      <c r="L14" s="19" t="s">
        <v>33</v>
      </c>
      <c r="M14" s="19">
        <v>600</v>
      </c>
      <c r="N14" s="19">
        <v>0.3</v>
      </c>
      <c r="O14" s="26">
        <v>23.4</v>
      </c>
      <c r="P14" s="19">
        <v>1400000</v>
      </c>
      <c r="Q14" s="16"/>
    </row>
    <row r="15" spans="1:19" x14ac:dyDescent="0.3">
      <c r="A15" s="35">
        <v>45455</v>
      </c>
      <c r="B15" s="18">
        <f t="shared" si="0"/>
        <v>67330</v>
      </c>
      <c r="C15" s="26">
        <v>67.33</v>
      </c>
      <c r="D15" s="26">
        <v>7.02</v>
      </c>
      <c r="E15" s="19">
        <v>7.94</v>
      </c>
      <c r="F15" s="19">
        <v>145</v>
      </c>
      <c r="G15" s="19">
        <v>18</v>
      </c>
      <c r="H15" s="19">
        <v>296</v>
      </c>
      <c r="I15" s="19">
        <v>40</v>
      </c>
      <c r="J15" s="19">
        <v>296</v>
      </c>
      <c r="K15" s="19">
        <v>27</v>
      </c>
      <c r="L15" s="19" t="s">
        <v>33</v>
      </c>
      <c r="M15" s="19">
        <v>600</v>
      </c>
      <c r="N15" s="19">
        <v>0.3</v>
      </c>
      <c r="O15" s="26">
        <v>23.56</v>
      </c>
      <c r="P15" s="19">
        <v>1400000</v>
      </c>
      <c r="Q15" s="16"/>
    </row>
    <row r="16" spans="1:19" x14ac:dyDescent="0.3">
      <c r="A16" s="35">
        <v>45456</v>
      </c>
      <c r="B16" s="18">
        <f t="shared" si="0"/>
        <v>71480</v>
      </c>
      <c r="C16" s="26">
        <v>71.48</v>
      </c>
      <c r="D16" s="26">
        <v>6.98</v>
      </c>
      <c r="E16" s="19">
        <v>7.93</v>
      </c>
      <c r="F16" s="19">
        <v>140</v>
      </c>
      <c r="G16" s="19">
        <v>18</v>
      </c>
      <c r="H16" s="19">
        <v>268</v>
      </c>
      <c r="I16" s="19">
        <v>44</v>
      </c>
      <c r="J16" s="19">
        <v>280</v>
      </c>
      <c r="K16" s="19">
        <v>26</v>
      </c>
      <c r="L16" s="19" t="s">
        <v>33</v>
      </c>
      <c r="M16" s="19">
        <v>500</v>
      </c>
      <c r="N16" s="19">
        <v>0.3</v>
      </c>
      <c r="O16" s="26">
        <v>23.32</v>
      </c>
      <c r="P16" s="19">
        <v>1400000</v>
      </c>
      <c r="Q16" s="16"/>
    </row>
    <row r="17" spans="1:17" x14ac:dyDescent="0.3">
      <c r="A17" s="35">
        <v>45457</v>
      </c>
      <c r="B17" s="18">
        <f t="shared" si="0"/>
        <v>70860</v>
      </c>
      <c r="C17" s="26">
        <v>70.86</v>
      </c>
      <c r="D17" s="26">
        <v>7.02</v>
      </c>
      <c r="E17" s="19">
        <v>7.95</v>
      </c>
      <c r="F17" s="19">
        <v>135</v>
      </c>
      <c r="G17" s="19">
        <v>17</v>
      </c>
      <c r="H17" s="19">
        <v>276</v>
      </c>
      <c r="I17" s="19">
        <v>48</v>
      </c>
      <c r="J17" s="19">
        <v>265</v>
      </c>
      <c r="K17" s="19">
        <v>26</v>
      </c>
      <c r="L17" s="19" t="s">
        <v>33</v>
      </c>
      <c r="M17" s="19">
        <v>600</v>
      </c>
      <c r="N17" s="19">
        <v>0.3</v>
      </c>
      <c r="O17" s="26">
        <v>23.32</v>
      </c>
      <c r="P17" s="19">
        <v>1700000</v>
      </c>
      <c r="Q17" s="16"/>
    </row>
    <row r="18" spans="1:17" x14ac:dyDescent="0.3">
      <c r="A18" s="35">
        <v>45458</v>
      </c>
      <c r="B18" s="18">
        <f t="shared" si="0"/>
        <v>66220</v>
      </c>
      <c r="C18" s="26">
        <v>66.22</v>
      </c>
      <c r="D18" s="26">
        <v>7.05</v>
      </c>
      <c r="E18" s="19">
        <v>7.95</v>
      </c>
      <c r="F18" s="19">
        <v>130</v>
      </c>
      <c r="G18" s="19">
        <v>18</v>
      </c>
      <c r="H18" s="19">
        <v>292</v>
      </c>
      <c r="I18" s="19">
        <v>44</v>
      </c>
      <c r="J18" s="19">
        <v>275</v>
      </c>
      <c r="K18" s="19">
        <v>27</v>
      </c>
      <c r="L18" s="19" t="s">
        <v>33</v>
      </c>
      <c r="M18" s="19">
        <v>400</v>
      </c>
      <c r="N18" s="19">
        <v>0.3</v>
      </c>
      <c r="O18" s="26">
        <v>23.13</v>
      </c>
      <c r="P18" s="19">
        <v>1300000</v>
      </c>
      <c r="Q18" s="16"/>
    </row>
    <row r="19" spans="1:17" x14ac:dyDescent="0.3">
      <c r="A19" s="35">
        <v>45459</v>
      </c>
      <c r="B19" s="18">
        <f t="shared" si="0"/>
        <v>70110</v>
      </c>
      <c r="C19" s="26">
        <v>70.11</v>
      </c>
      <c r="D19" s="26">
        <v>7.08</v>
      </c>
      <c r="E19" s="19">
        <v>7.99</v>
      </c>
      <c r="F19" s="19">
        <v>125</v>
      </c>
      <c r="G19" s="19">
        <v>17</v>
      </c>
      <c r="H19" s="19">
        <v>284</v>
      </c>
      <c r="I19" s="19">
        <v>40</v>
      </c>
      <c r="J19" s="19">
        <v>265</v>
      </c>
      <c r="K19" s="19">
        <v>26</v>
      </c>
      <c r="L19" s="19" t="s">
        <v>33</v>
      </c>
      <c r="M19" s="19">
        <v>500</v>
      </c>
      <c r="N19" s="19">
        <v>0.3</v>
      </c>
      <c r="O19" s="26">
        <v>24.64</v>
      </c>
      <c r="P19" s="19">
        <v>1400000</v>
      </c>
      <c r="Q19" s="16"/>
    </row>
    <row r="20" spans="1:17" x14ac:dyDescent="0.3">
      <c r="A20" s="35">
        <v>45460</v>
      </c>
      <c r="B20" s="18">
        <f t="shared" si="0"/>
        <v>69900</v>
      </c>
      <c r="C20" s="26">
        <v>69.900000000000006</v>
      </c>
      <c r="D20" s="26">
        <v>7.06</v>
      </c>
      <c r="E20" s="19">
        <v>7.84</v>
      </c>
      <c r="F20" s="19">
        <v>130</v>
      </c>
      <c r="G20" s="19">
        <v>17</v>
      </c>
      <c r="H20" s="19">
        <v>220</v>
      </c>
      <c r="I20" s="19">
        <v>40</v>
      </c>
      <c r="J20" s="19">
        <v>112</v>
      </c>
      <c r="K20" s="19">
        <v>13</v>
      </c>
      <c r="L20" s="19" t="s">
        <v>33</v>
      </c>
      <c r="M20" s="19">
        <v>600</v>
      </c>
      <c r="N20" s="19">
        <v>0.3</v>
      </c>
      <c r="O20" s="26">
        <v>23.76</v>
      </c>
      <c r="P20" s="19">
        <v>1200000</v>
      </c>
      <c r="Q20" s="16"/>
    </row>
    <row r="21" spans="1:17" x14ac:dyDescent="0.3">
      <c r="A21" s="35">
        <v>45461</v>
      </c>
      <c r="B21" s="18">
        <f t="shared" si="0"/>
        <v>69350</v>
      </c>
      <c r="C21" s="26">
        <v>69.349999999999994</v>
      </c>
      <c r="D21" s="26">
        <v>7.05</v>
      </c>
      <c r="E21" s="19">
        <v>7.68</v>
      </c>
      <c r="F21" s="19">
        <v>145</v>
      </c>
      <c r="G21" s="19">
        <v>19</v>
      </c>
      <c r="H21" s="19">
        <v>276</v>
      </c>
      <c r="I21" s="19">
        <v>44</v>
      </c>
      <c r="J21" s="19">
        <v>259</v>
      </c>
      <c r="K21" s="19">
        <v>25</v>
      </c>
      <c r="L21" s="19" t="s">
        <v>33</v>
      </c>
      <c r="M21" s="19">
        <v>400</v>
      </c>
      <c r="N21" s="19">
        <v>0.3</v>
      </c>
      <c r="O21" s="26">
        <v>22.87</v>
      </c>
      <c r="P21" s="19">
        <v>1700000</v>
      </c>
      <c r="Q21" s="16"/>
    </row>
    <row r="22" spans="1:17" x14ac:dyDescent="0.3">
      <c r="A22" s="35">
        <v>45462</v>
      </c>
      <c r="B22" s="18">
        <f t="shared" si="0"/>
        <v>69900</v>
      </c>
      <c r="C22" s="26">
        <v>69.900000000000006</v>
      </c>
      <c r="D22" s="26">
        <v>7.07</v>
      </c>
      <c r="E22" s="19">
        <v>7.71</v>
      </c>
      <c r="F22" s="19">
        <v>130</v>
      </c>
      <c r="G22" s="19">
        <v>18</v>
      </c>
      <c r="H22" s="19">
        <v>272</v>
      </c>
      <c r="I22" s="19">
        <v>44</v>
      </c>
      <c r="J22" s="19">
        <v>253</v>
      </c>
      <c r="K22" s="19">
        <v>26</v>
      </c>
      <c r="L22" s="19" t="s">
        <v>33</v>
      </c>
      <c r="M22" s="19">
        <v>500</v>
      </c>
      <c r="N22" s="19">
        <v>0.3</v>
      </c>
      <c r="O22" s="26">
        <v>23.72</v>
      </c>
      <c r="P22" s="19">
        <v>1300000</v>
      </c>
      <c r="Q22" s="16"/>
    </row>
    <row r="23" spans="1:17" x14ac:dyDescent="0.3">
      <c r="A23" s="35">
        <v>45463</v>
      </c>
      <c r="B23" s="18">
        <f t="shared" si="0"/>
        <v>71100</v>
      </c>
      <c r="C23" s="26">
        <v>71.099999999999994</v>
      </c>
      <c r="D23" s="40">
        <v>7.03</v>
      </c>
      <c r="E23" s="19">
        <v>7.66</v>
      </c>
      <c r="F23" s="19">
        <v>135</v>
      </c>
      <c r="G23" s="19">
        <v>17</v>
      </c>
      <c r="H23" s="19">
        <v>296</v>
      </c>
      <c r="I23" s="19">
        <v>40</v>
      </c>
      <c r="J23" s="19">
        <v>251</v>
      </c>
      <c r="K23" s="19">
        <v>25</v>
      </c>
      <c r="L23" s="19" t="s">
        <v>33</v>
      </c>
      <c r="M23" s="19">
        <v>600</v>
      </c>
      <c r="N23" s="19">
        <v>0.3</v>
      </c>
      <c r="O23" s="26">
        <v>24.24</v>
      </c>
      <c r="P23" s="19">
        <v>1400000</v>
      </c>
      <c r="Q23" s="16"/>
    </row>
    <row r="24" spans="1:17" x14ac:dyDescent="0.3">
      <c r="A24" s="35">
        <v>45464</v>
      </c>
      <c r="B24" s="18">
        <f t="shared" si="0"/>
        <v>71360</v>
      </c>
      <c r="C24" s="26">
        <v>71.36</v>
      </c>
      <c r="D24" s="26">
        <v>7.09</v>
      </c>
      <c r="E24" s="19">
        <v>7.65</v>
      </c>
      <c r="F24" s="19">
        <v>130</v>
      </c>
      <c r="G24" s="19">
        <v>18</v>
      </c>
      <c r="H24" s="19">
        <v>292</v>
      </c>
      <c r="I24" s="19">
        <v>44</v>
      </c>
      <c r="J24" s="19">
        <v>265</v>
      </c>
      <c r="K24" s="19">
        <v>28</v>
      </c>
      <c r="L24" s="19" t="s">
        <v>33</v>
      </c>
      <c r="M24" s="19">
        <v>700</v>
      </c>
      <c r="N24" s="19">
        <v>0.3</v>
      </c>
      <c r="O24" s="26">
        <v>23.62</v>
      </c>
      <c r="P24" s="19">
        <v>1700000</v>
      </c>
      <c r="Q24" s="16"/>
    </row>
    <row r="25" spans="1:17" x14ac:dyDescent="0.3">
      <c r="A25" s="35">
        <v>45465</v>
      </c>
      <c r="B25" s="18">
        <f t="shared" si="0"/>
        <v>75160</v>
      </c>
      <c r="C25" s="26">
        <v>75.16</v>
      </c>
      <c r="D25" s="26">
        <v>7.07</v>
      </c>
      <c r="E25" s="19">
        <v>7.62</v>
      </c>
      <c r="F25" s="19">
        <v>125</v>
      </c>
      <c r="G25" s="19">
        <v>16</v>
      </c>
      <c r="H25" s="19">
        <v>276</v>
      </c>
      <c r="I25" s="19">
        <v>40</v>
      </c>
      <c r="J25" s="19">
        <v>259</v>
      </c>
      <c r="K25" s="19">
        <v>27</v>
      </c>
      <c r="L25" s="19" t="s">
        <v>33</v>
      </c>
      <c r="M25" s="19">
        <v>500</v>
      </c>
      <c r="N25" s="19">
        <v>0.3</v>
      </c>
      <c r="O25" s="26">
        <v>23.63</v>
      </c>
      <c r="P25" s="19">
        <v>1300000</v>
      </c>
      <c r="Q25" s="16"/>
    </row>
    <row r="26" spans="1:17" x14ac:dyDescent="0.3">
      <c r="A26" s="35">
        <v>45466</v>
      </c>
      <c r="B26" s="18">
        <f t="shared" si="0"/>
        <v>72220</v>
      </c>
      <c r="C26" s="26">
        <v>72.22</v>
      </c>
      <c r="D26" s="26">
        <v>7.23</v>
      </c>
      <c r="E26" s="19">
        <v>7.64</v>
      </c>
      <c r="F26" s="19">
        <v>130</v>
      </c>
      <c r="G26" s="19">
        <v>17</v>
      </c>
      <c r="H26" s="19">
        <v>284</v>
      </c>
      <c r="I26" s="19">
        <v>44</v>
      </c>
      <c r="J26" s="19">
        <v>255</v>
      </c>
      <c r="K26" s="19">
        <v>26</v>
      </c>
      <c r="L26" s="19" t="s">
        <v>33</v>
      </c>
      <c r="M26" s="19">
        <v>600</v>
      </c>
      <c r="N26" s="19">
        <v>0.3</v>
      </c>
      <c r="O26" s="26">
        <v>24.76</v>
      </c>
      <c r="P26" s="19">
        <v>1200000</v>
      </c>
      <c r="Q26" s="16"/>
    </row>
    <row r="27" spans="1:17" x14ac:dyDescent="0.3">
      <c r="A27" s="35">
        <v>45467</v>
      </c>
      <c r="B27" s="18">
        <f t="shared" si="0"/>
        <v>74220</v>
      </c>
      <c r="C27" s="26">
        <v>74.22</v>
      </c>
      <c r="D27" s="26">
        <v>7.18</v>
      </c>
      <c r="E27" s="19">
        <v>7.57</v>
      </c>
      <c r="F27" s="19">
        <v>135</v>
      </c>
      <c r="G27" s="19">
        <v>18</v>
      </c>
      <c r="H27" s="19">
        <v>288</v>
      </c>
      <c r="I27" s="19">
        <v>40</v>
      </c>
      <c r="J27" s="19">
        <v>262</v>
      </c>
      <c r="K27" s="19">
        <v>25</v>
      </c>
      <c r="L27" s="19" t="s">
        <v>33</v>
      </c>
      <c r="M27" s="19">
        <v>400</v>
      </c>
      <c r="N27" s="19">
        <v>0.3</v>
      </c>
      <c r="O27" s="26">
        <v>23.85</v>
      </c>
      <c r="P27" s="19">
        <v>1400000</v>
      </c>
      <c r="Q27" s="16"/>
    </row>
    <row r="28" spans="1:17" x14ac:dyDescent="0.3">
      <c r="A28" s="35">
        <v>45468</v>
      </c>
      <c r="B28" s="18">
        <f t="shared" si="0"/>
        <v>74720</v>
      </c>
      <c r="C28" s="26">
        <v>74.72</v>
      </c>
      <c r="D28" s="26">
        <v>7.36</v>
      </c>
      <c r="E28" s="19">
        <v>7.67</v>
      </c>
      <c r="F28" s="19">
        <v>125</v>
      </c>
      <c r="G28" s="19">
        <v>17</v>
      </c>
      <c r="H28" s="19">
        <v>296</v>
      </c>
      <c r="I28" s="19">
        <v>44</v>
      </c>
      <c r="J28" s="19">
        <v>263</v>
      </c>
      <c r="K28" s="19">
        <v>26</v>
      </c>
      <c r="L28" s="19" t="s">
        <v>33</v>
      </c>
      <c r="M28" s="19">
        <v>800</v>
      </c>
      <c r="N28" s="19">
        <v>0.3</v>
      </c>
      <c r="O28" s="26">
        <v>24.46</v>
      </c>
      <c r="P28" s="19">
        <v>1100000</v>
      </c>
      <c r="Q28" s="16"/>
    </row>
    <row r="29" spans="1:17" x14ac:dyDescent="0.3">
      <c r="A29" s="35">
        <v>45469</v>
      </c>
      <c r="B29" s="18">
        <f t="shared" si="0"/>
        <v>75480</v>
      </c>
      <c r="C29" s="26">
        <v>75.48</v>
      </c>
      <c r="D29" s="26">
        <v>7.08</v>
      </c>
      <c r="E29" s="19">
        <v>7.69</v>
      </c>
      <c r="F29" s="19">
        <v>130</v>
      </c>
      <c r="G29" s="19">
        <v>16</v>
      </c>
      <c r="H29" s="19">
        <v>284</v>
      </c>
      <c r="I29" s="19">
        <v>40</v>
      </c>
      <c r="J29" s="19">
        <v>258</v>
      </c>
      <c r="K29" s="19">
        <v>25</v>
      </c>
      <c r="L29" s="19" t="s">
        <v>33</v>
      </c>
      <c r="M29" s="19">
        <v>400</v>
      </c>
      <c r="N29" s="19">
        <v>0.3</v>
      </c>
      <c r="O29" s="26">
        <v>24.68</v>
      </c>
      <c r="P29" s="19">
        <v>1200000</v>
      </c>
      <c r="Q29" s="16"/>
    </row>
    <row r="30" spans="1:17" x14ac:dyDescent="0.3">
      <c r="A30" s="35">
        <v>45470</v>
      </c>
      <c r="B30" s="18">
        <f t="shared" si="0"/>
        <v>73980</v>
      </c>
      <c r="C30" s="26">
        <v>73.98</v>
      </c>
      <c r="D30" s="26">
        <v>7.02</v>
      </c>
      <c r="E30" s="19">
        <v>7.64</v>
      </c>
      <c r="F30" s="19">
        <v>140</v>
      </c>
      <c r="G30" s="19">
        <v>18</v>
      </c>
      <c r="H30" s="19">
        <v>272</v>
      </c>
      <c r="I30" s="19">
        <v>40</v>
      </c>
      <c r="J30" s="19">
        <v>265</v>
      </c>
      <c r="K30" s="19">
        <v>24</v>
      </c>
      <c r="L30" s="19" t="s">
        <v>33</v>
      </c>
      <c r="M30" s="19">
        <v>600</v>
      </c>
      <c r="N30" s="19">
        <v>0.3</v>
      </c>
      <c r="O30" s="26">
        <v>23.26</v>
      </c>
      <c r="P30" s="19">
        <v>1400000</v>
      </c>
      <c r="Q30" s="16"/>
    </row>
    <row r="31" spans="1:17" x14ac:dyDescent="0.3">
      <c r="A31" s="35">
        <v>45471</v>
      </c>
      <c r="B31" s="18">
        <f t="shared" si="0"/>
        <v>76060</v>
      </c>
      <c r="C31" s="26">
        <v>76.06</v>
      </c>
      <c r="D31" s="26">
        <v>6.98</v>
      </c>
      <c r="E31" s="19">
        <v>7.73</v>
      </c>
      <c r="F31" s="19">
        <v>135</v>
      </c>
      <c r="G31" s="19">
        <v>17</v>
      </c>
      <c r="H31" s="19">
        <v>292</v>
      </c>
      <c r="I31" s="19">
        <v>44</v>
      </c>
      <c r="J31" s="19">
        <v>271</v>
      </c>
      <c r="K31" s="19">
        <v>28</v>
      </c>
      <c r="L31" s="19" t="s">
        <v>33</v>
      </c>
      <c r="M31" s="19">
        <v>700</v>
      </c>
      <c r="N31" s="19">
        <v>0.3</v>
      </c>
      <c r="O31" s="26">
        <v>22.75</v>
      </c>
      <c r="P31" s="19">
        <v>1300000</v>
      </c>
      <c r="Q31" s="16"/>
    </row>
    <row r="32" spans="1:17" x14ac:dyDescent="0.3">
      <c r="A32" s="35">
        <v>45472</v>
      </c>
      <c r="B32" s="18">
        <f t="shared" si="0"/>
        <v>73680</v>
      </c>
      <c r="C32" s="26">
        <v>73.680000000000007</v>
      </c>
      <c r="D32" s="26">
        <v>7.09</v>
      </c>
      <c r="E32" s="19">
        <v>7.74</v>
      </c>
      <c r="F32" s="19">
        <v>125</v>
      </c>
      <c r="G32" s="19">
        <v>16</v>
      </c>
      <c r="H32" s="19">
        <v>276</v>
      </c>
      <c r="I32" s="19">
        <v>40</v>
      </c>
      <c r="J32" s="19">
        <v>264</v>
      </c>
      <c r="K32" s="19">
        <v>26</v>
      </c>
      <c r="L32" s="19" t="s">
        <v>33</v>
      </c>
      <c r="M32" s="19">
        <v>500</v>
      </c>
      <c r="N32" s="19">
        <v>0.3</v>
      </c>
      <c r="O32" s="26">
        <v>24.64</v>
      </c>
      <c r="P32" s="19">
        <v>1700000</v>
      </c>
      <c r="Q32" s="16"/>
    </row>
    <row r="33" spans="1:18" ht="15" thickBot="1" x14ac:dyDescent="0.35">
      <c r="A33" s="35">
        <v>45473</v>
      </c>
      <c r="B33" s="18">
        <f t="shared" si="0"/>
        <v>73530</v>
      </c>
      <c r="C33" s="26">
        <v>73.53</v>
      </c>
      <c r="D33" s="26">
        <v>7.06</v>
      </c>
      <c r="E33" s="19">
        <v>7.65</v>
      </c>
      <c r="F33" s="19">
        <v>130</v>
      </c>
      <c r="G33" s="19">
        <v>18</v>
      </c>
      <c r="H33" s="19">
        <v>288</v>
      </c>
      <c r="I33" s="19">
        <v>44</v>
      </c>
      <c r="J33" s="19">
        <v>257</v>
      </c>
      <c r="K33" s="19">
        <v>27</v>
      </c>
      <c r="L33" s="19" t="s">
        <v>33</v>
      </c>
      <c r="M33" s="19">
        <v>400</v>
      </c>
      <c r="N33" s="19">
        <v>0.3</v>
      </c>
      <c r="O33" s="26">
        <v>23.58</v>
      </c>
      <c r="P33" s="19">
        <v>1400000</v>
      </c>
      <c r="Q33" s="16"/>
    </row>
    <row r="34" spans="1:18" ht="15" thickBot="1" x14ac:dyDescent="0.35">
      <c r="A34" s="11" t="s">
        <v>28</v>
      </c>
      <c r="B34" s="12">
        <f t="shared" ref="B34:K34" si="1">AVERAGE(B4:B33)</f>
        <v>72063.333333333328</v>
      </c>
      <c r="C34" s="12">
        <f t="shared" si="1"/>
        <v>72.063333333333333</v>
      </c>
      <c r="D34" s="12">
        <f t="shared" si="1"/>
        <v>7.0436666666666667</v>
      </c>
      <c r="E34" s="12">
        <f t="shared" si="1"/>
        <v>7.8193333333333328</v>
      </c>
      <c r="F34" s="12">
        <f t="shared" si="1"/>
        <v>133</v>
      </c>
      <c r="G34" s="12">
        <f t="shared" si="1"/>
        <v>17.333333333333332</v>
      </c>
      <c r="H34" s="12">
        <f t="shared" si="1"/>
        <v>282.93333333333334</v>
      </c>
      <c r="I34" s="12">
        <f t="shared" si="1"/>
        <v>42.4</v>
      </c>
      <c r="J34" s="12">
        <f t="shared" si="1"/>
        <v>260.63333333333333</v>
      </c>
      <c r="K34" s="12">
        <f t="shared" si="1"/>
        <v>25.766666666666666</v>
      </c>
      <c r="L34" s="12"/>
      <c r="M34" s="12">
        <f>AVERAGE(M4:M33)</f>
        <v>550</v>
      </c>
      <c r="N34" s="12">
        <f>AVERAGE(N4:N33)</f>
        <v>0.3</v>
      </c>
      <c r="O34" s="12">
        <f>AVERAGE(O4:O33)</f>
        <v>23.696666666666665</v>
      </c>
      <c r="P34" s="12">
        <f>AVERAGE(P4:P33)</f>
        <v>1393333.3333333333</v>
      </c>
      <c r="Q34" s="20"/>
    </row>
    <row r="35" spans="1:18" x14ac:dyDescent="0.3">
      <c r="C35" s="39">
        <f>SUM(C4:C33)</f>
        <v>2161.9</v>
      </c>
    </row>
    <row r="36" spans="1:18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8" x14ac:dyDescent="0.3">
      <c r="A37" s="14"/>
    </row>
    <row r="38" spans="1:18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40" spans="1:18" ht="40.799999999999997" customHeight="1" x14ac:dyDescent="0.3">
      <c r="A40" s="42" t="s">
        <v>29</v>
      </c>
      <c r="B40" s="42"/>
      <c r="C40" s="42" t="s">
        <v>30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2" spans="1:18" x14ac:dyDescent="0.3">
      <c r="A42" s="14" t="s">
        <v>31</v>
      </c>
      <c r="B42" s="15">
        <f t="shared" ref="B42:K42" si="2">MIN(B4:B33)</f>
        <v>66220</v>
      </c>
      <c r="C42" s="15">
        <f t="shared" si="2"/>
        <v>66.22</v>
      </c>
      <c r="D42" s="15">
        <f t="shared" si="2"/>
        <v>6.89</v>
      </c>
      <c r="E42" s="15">
        <f t="shared" si="2"/>
        <v>7.57</v>
      </c>
      <c r="F42" s="15">
        <f t="shared" si="2"/>
        <v>125</v>
      </c>
      <c r="G42" s="15">
        <f t="shared" si="2"/>
        <v>16</v>
      </c>
      <c r="H42" s="15">
        <f t="shared" si="2"/>
        <v>220</v>
      </c>
      <c r="I42" s="15">
        <f t="shared" si="2"/>
        <v>40</v>
      </c>
      <c r="J42" s="15">
        <f t="shared" si="2"/>
        <v>112</v>
      </c>
      <c r="K42" s="15">
        <f t="shared" si="2"/>
        <v>13</v>
      </c>
      <c r="L42" s="15"/>
      <c r="M42" s="15">
        <f>MIN(M4:M33)</f>
        <v>400</v>
      </c>
      <c r="N42" s="15">
        <f>MIN(N4:N33)</f>
        <v>0.3</v>
      </c>
      <c r="O42" s="15">
        <f>MIN(O4:O33)</f>
        <v>22.72</v>
      </c>
      <c r="P42" s="15">
        <f>MIN(P4:P33)</f>
        <v>1100000</v>
      </c>
      <c r="Q42" s="15"/>
      <c r="R42" s="15"/>
    </row>
    <row r="43" spans="1:18" x14ac:dyDescent="0.3">
      <c r="A43" s="14"/>
    </row>
    <row r="44" spans="1:18" x14ac:dyDescent="0.3">
      <c r="A44" s="14" t="s">
        <v>32</v>
      </c>
      <c r="B44" s="15">
        <f t="shared" ref="B44:K44" si="3">MAX(B4:B33)</f>
        <v>76060</v>
      </c>
      <c r="C44" s="15">
        <f t="shared" si="3"/>
        <v>76.06</v>
      </c>
      <c r="D44" s="15">
        <f t="shared" si="3"/>
        <v>7.36</v>
      </c>
      <c r="E44" s="15">
        <f t="shared" si="3"/>
        <v>7.99</v>
      </c>
      <c r="F44" s="15">
        <f t="shared" si="3"/>
        <v>145</v>
      </c>
      <c r="G44" s="15">
        <f t="shared" si="3"/>
        <v>19</v>
      </c>
      <c r="H44" s="15">
        <f t="shared" si="3"/>
        <v>300</v>
      </c>
      <c r="I44" s="15">
        <f t="shared" si="3"/>
        <v>48</v>
      </c>
      <c r="J44" s="15">
        <f t="shared" si="3"/>
        <v>296</v>
      </c>
      <c r="K44" s="15">
        <f t="shared" si="3"/>
        <v>28</v>
      </c>
      <c r="L44" s="15"/>
      <c r="M44" s="15">
        <f>MAX(M4:M33)</f>
        <v>800</v>
      </c>
      <c r="N44" s="15">
        <f>MAX(N4:N33)</f>
        <v>0.3</v>
      </c>
      <c r="O44" s="15">
        <f>MAX(O4:O33)</f>
        <v>24.76</v>
      </c>
      <c r="P44" s="15">
        <f>MAX(P4:P33)</f>
        <v>1700000</v>
      </c>
      <c r="Q44" s="15"/>
      <c r="R44" s="15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2024-08-02T13:23:28Z</dcterms:modified>
</cp:coreProperties>
</file>