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420C194-BAFD-4008-A5A8-26D294D178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37" i="1" l="1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7" i="1" l="1"/>
  <c r="B16" i="1"/>
  <c r="B35" i="1"/>
  <c r="B34" i="1"/>
  <c r="B33" i="1"/>
  <c r="B32" i="1"/>
  <c r="B31" i="1"/>
  <c r="B30" i="1"/>
  <c r="B29" i="1"/>
  <c r="B28" i="1" l="1"/>
  <c r="B27" i="1"/>
  <c r="B26" i="1"/>
  <c r="B25" i="1"/>
  <c r="B24" i="1"/>
  <c r="B23" i="1"/>
  <c r="B22" i="1"/>
  <c r="B21" i="1"/>
  <c r="B20" i="1" l="1"/>
  <c r="B19" i="1"/>
  <c r="B18" i="1" l="1"/>
  <c r="B15" i="1"/>
  <c r="B14" i="1"/>
  <c r="B13" i="1"/>
  <c r="B8" i="1" l="1"/>
  <c r="B9" i="1"/>
  <c r="B10" i="1"/>
  <c r="B11" i="1"/>
  <c r="B12" i="1"/>
  <c r="B5" i="2"/>
  <c r="B6" i="2"/>
  <c r="B4" i="2"/>
  <c r="B6" i="1"/>
  <c r="B7" i="1"/>
  <c r="B5" i="1"/>
  <c r="B43" i="2" l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<sst xmlns="http://schemas.openxmlformats.org/spreadsheetml/2006/main" count="146" uniqueCount="37">
  <si>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</si>
  <si>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</si>
  <si>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</si>
  <si>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</si>
  <si>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</si>
  <si>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</si>
  <si>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</si>
  <si>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</si>
  <si>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</si>
  <si>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</si>
  <si>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</si>
  <si>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</si>
  <si>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</si>
  <si>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</si>
  <si>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</si>
  <si>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</si>
  <si>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</si>
  <si>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</si>
  <si>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</si>
  <si>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</si>
  <si>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</si>
  <si>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</si>
  <si>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</si>
  <si>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</si>
  <si>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</si>
  <si>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</si>
  <si>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</si>
  <si>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</si>
  <si>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</si>
  <si>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</si>
  <si>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</si>
  <si>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</si>
  <si>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</si>
  <si>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</si>
  <si>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</si>
  <si>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-</t>
  </si>
  <si>
    <t>Naini-I STP was shutdown from 12:05 AM on 30.12.2023 for replacement of flowmeter in outlet line of STP. Subsequently, Gaughat MPS &amp; Chacharnalla SPS were also shutdown.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</si>
</sst>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15" fontId="14" fillId="0" borderId="19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/>
    </xf>
    <xf numFmtId="0" fontId="15" fillId="0" borderId="18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5" xfId="0" applyNumberFormat="1" applyFont="1" applyBorder="1" applyAlignment="1">
      <alignment horizontal="left" vertical="center" wrapText="1"/>
    </xf>
    <xf numFmtId="2" fontId="14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2" fontId="13" fillId="0" borderId="10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15" fontId="13" fillId="0" borderId="30" xfId="0" applyNumberFormat="1" applyFont="1" applyBorder="1" applyAlignment="1">
      <alignment horizontal="center" vertical="center" wrapText="1"/>
    </xf>
    <xf numFmtId="15" fontId="13" fillId="0" borderId="17" xfId="0" applyNumberFormat="1" applyFont="1" applyBorder="1" applyAlignment="1">
      <alignment horizontal="center" vertical="center" wrapText="1"/>
    </xf>
    <xf numFmtId="15" fontId="13" fillId="0" borderId="31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left" vertical="center" wrapText="1"/>
    </xf>
    <xf numFmtId="2" fontId="13" fillId="0" borderId="29" xfId="0" applyNumberFormat="1" applyFont="1" applyBorder="1" applyAlignment="1">
      <alignment vertical="center"/>
    </xf>
    <xf numFmtId="2" fontId="13" fillId="0" borderId="25" xfId="0" applyNumberFormat="1" applyFon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7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20" xfId="0" applyFont="1" applyBorder="1"/>
    <xf numFmtId="2" fontId="13" fillId="0" borderId="28" xfId="0" applyNumberFormat="1" applyFont="1" applyBorder="1" applyAlignment="1">
      <alignment horizontal="left" vertical="center" wrapText="1"/>
    </xf>
    <xf numFmtId="2" fontId="13" fillId="0" borderId="29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450850</xdr:colOff>
      <xdr:row>1</xdr:row>
      <xdr:rowOff>76200</xdr:rowOff>
    </xdr:from>
    <xdr:to>
      <xdr:col>16</xdr:col>
      <xdr:colOff>1229360</xdr:colOff>
      <xdr:row>1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7700" y="266700"/>
          <a:ext cx="216281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topLeftCell="A11" zoomScale="92" workbookViewId="0">
      <selection activeCell="C37" sqref="C37"/>
    </sheetView>
  </sheetViews>
  <sheetFormatPr defaultRowHeight="14.4" x14ac:dyDescent="0.3"/>
  <cols>
    <col min="1" max="1" width="10.109375" customWidth="1"/>
    <col min="2" max="2" width="10.21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31.21875" customWidth="1"/>
  </cols>
  <sheetData>
    <row r="1" spans="1:17" ht="15" thickBot="1" x14ac:dyDescent="0.35"/>
    <row r="2" spans="1:17" ht="78" customHeight="1" thickBot="1" x14ac:dyDescent="0.3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79.2" customHeight="1" thickBot="1" x14ac:dyDescent="0.35">
      <c r="A3" s="46" t="s">
        <v>1</v>
      </c>
      <c r="B3" s="48" t="s">
        <v>2</v>
      </c>
      <c r="C3" s="49"/>
      <c r="D3" s="50" t="s">
        <v>3</v>
      </c>
      <c r="E3" s="50"/>
      <c r="F3" s="51" t="s">
        <v>4</v>
      </c>
      <c r="G3" s="52"/>
      <c r="H3" s="53" t="s">
        <v>5</v>
      </c>
      <c r="I3" s="54"/>
      <c r="J3" s="55" t="s">
        <v>6</v>
      </c>
      <c r="K3" s="52"/>
      <c r="L3" s="56" t="s">
        <v>7</v>
      </c>
      <c r="M3" s="52"/>
      <c r="N3" s="1" t="s">
        <v>8</v>
      </c>
      <c r="O3" s="56" t="s">
        <v>9</v>
      </c>
      <c r="P3" s="57"/>
      <c r="Q3" s="58" t="s">
        <v>10</v>
      </c>
    </row>
    <row r="4" spans="1:17" ht="66.599999999999994" thickBot="1" x14ac:dyDescent="0.35">
      <c r="A4" s="47"/>
      <c r="B4" s="2" t="s">
        <v>11</v>
      </c>
      <c r="C4" s="3" t="s">
        <v>12</v>
      </c>
      <c r="D4" s="4" t="s">
        <v>13</v>
      </c>
      <c r="E4" s="10" t="s">
        <v>26</v>
      </c>
      <c r="F4" s="5" t="s">
        <v>14</v>
      </c>
      <c r="G4" s="5" t="s">
        <v>15</v>
      </c>
      <c r="H4" s="6" t="s">
        <v>16</v>
      </c>
      <c r="I4" s="6" t="s">
        <v>17</v>
      </c>
      <c r="J4" s="7" t="s">
        <v>18</v>
      </c>
      <c r="K4" s="7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9" t="s">
        <v>24</v>
      </c>
      <c r="Q4" s="59"/>
    </row>
    <row r="5" spans="1:17" x14ac:dyDescent="0.3">
      <c r="A5" s="31">
        <v>45261</v>
      </c>
      <c r="B5" s="21">
        <f>C5*1000</f>
        <v>101620</v>
      </c>
      <c r="C5" s="36">
        <v>101.62</v>
      </c>
      <c r="D5" s="36">
        <v>7.05</v>
      </c>
      <c r="E5" s="21">
        <v>7.49</v>
      </c>
      <c r="F5" s="21">
        <v>135</v>
      </c>
      <c r="G5" s="21">
        <v>20</v>
      </c>
      <c r="H5" s="21">
        <v>308</v>
      </c>
      <c r="I5" s="21">
        <v>45</v>
      </c>
      <c r="J5" s="21">
        <v>285</v>
      </c>
      <c r="K5" s="21">
        <v>44</v>
      </c>
      <c r="L5" s="21" t="s">
        <v>33</v>
      </c>
      <c r="M5" s="21">
        <v>700</v>
      </c>
      <c r="N5" s="21">
        <v>0.2</v>
      </c>
      <c r="O5" s="36">
        <v>23.46</v>
      </c>
      <c r="P5" s="21">
        <v>1100000</v>
      </c>
      <c r="Q5" s="27"/>
    </row>
    <row r="6" spans="1:17" x14ac:dyDescent="0.3">
      <c r="A6" s="30">
        <v>45262</v>
      </c>
      <c r="B6" s="18">
        <f t="shared" ref="B6:B35" si="0">C6*1000</f>
        <v>101290</v>
      </c>
      <c r="C6" s="37">
        <v>101.29</v>
      </c>
      <c r="D6" s="37">
        <v>7.03</v>
      </c>
      <c r="E6" s="18">
        <v>7.54</v>
      </c>
      <c r="F6" s="18">
        <v>140</v>
      </c>
      <c r="G6" s="18">
        <v>20</v>
      </c>
      <c r="H6" s="18">
        <v>286</v>
      </c>
      <c r="I6" s="18">
        <v>44</v>
      </c>
      <c r="J6" s="18">
        <v>282</v>
      </c>
      <c r="K6" s="18">
        <v>39</v>
      </c>
      <c r="L6" s="19" t="s">
        <v>33</v>
      </c>
      <c r="M6" s="18">
        <v>600</v>
      </c>
      <c r="N6" s="18">
        <v>0.2</v>
      </c>
      <c r="O6" s="37">
        <v>24.35</v>
      </c>
      <c r="P6" s="18">
        <v>1700000</v>
      </c>
      <c r="Q6" s="16"/>
    </row>
    <row r="7" spans="1:17" x14ac:dyDescent="0.3">
      <c r="A7" s="30">
        <v>45263</v>
      </c>
      <c r="B7" s="18">
        <f t="shared" si="0"/>
        <v>103890</v>
      </c>
      <c r="C7" s="37">
        <v>103.89</v>
      </c>
      <c r="D7" s="37">
        <v>7.08</v>
      </c>
      <c r="E7" s="18">
        <v>7.46</v>
      </c>
      <c r="F7" s="18">
        <v>125</v>
      </c>
      <c r="G7" s="18">
        <v>18</v>
      </c>
      <c r="H7" s="18">
        <v>288</v>
      </c>
      <c r="I7" s="18">
        <v>40</v>
      </c>
      <c r="J7" s="18">
        <v>268</v>
      </c>
      <c r="K7" s="18">
        <v>38</v>
      </c>
      <c r="L7" s="19" t="s">
        <v>33</v>
      </c>
      <c r="M7" s="18">
        <v>600</v>
      </c>
      <c r="N7" s="18">
        <v>0.3</v>
      </c>
      <c r="O7" s="37">
        <v>24.49</v>
      </c>
      <c r="P7" s="18">
        <v>1700000</v>
      </c>
      <c r="Q7" s="16"/>
    </row>
    <row r="8" spans="1:17" x14ac:dyDescent="0.3">
      <c r="A8" s="30">
        <v>45264</v>
      </c>
      <c r="B8" s="18">
        <f t="shared" si="0"/>
        <v>107890</v>
      </c>
      <c r="C8" s="26">
        <v>107.89</v>
      </c>
      <c r="D8" s="26">
        <v>7.03</v>
      </c>
      <c r="E8" s="19">
        <v>7.52</v>
      </c>
      <c r="F8" s="19">
        <v>130</v>
      </c>
      <c r="G8" s="19">
        <v>21</v>
      </c>
      <c r="H8" s="19">
        <v>292</v>
      </c>
      <c r="I8" s="19">
        <v>40</v>
      </c>
      <c r="J8" s="19">
        <v>265</v>
      </c>
      <c r="K8" s="19">
        <v>38</v>
      </c>
      <c r="L8" s="19" t="s">
        <v>33</v>
      </c>
      <c r="M8" s="18">
        <v>700</v>
      </c>
      <c r="N8" s="18">
        <v>0.3</v>
      </c>
      <c r="O8" s="37">
        <v>23.46</v>
      </c>
      <c r="P8" s="18">
        <v>1200000</v>
      </c>
      <c r="Q8" s="16"/>
    </row>
    <row r="9" spans="1:17" x14ac:dyDescent="0.3">
      <c r="A9" s="30">
        <v>45265</v>
      </c>
      <c r="B9" s="18">
        <f t="shared" si="0"/>
        <v>105650</v>
      </c>
      <c r="C9" s="26">
        <v>105.65</v>
      </c>
      <c r="D9" s="26">
        <v>7.39</v>
      </c>
      <c r="E9" s="19">
        <v>7.45</v>
      </c>
      <c r="F9" s="19">
        <v>135</v>
      </c>
      <c r="G9" s="19">
        <v>24</v>
      </c>
      <c r="H9" s="19">
        <v>305</v>
      </c>
      <c r="I9" s="29">
        <v>44</v>
      </c>
      <c r="J9" s="19">
        <v>266</v>
      </c>
      <c r="K9" s="19">
        <v>39</v>
      </c>
      <c r="L9" s="19" t="s">
        <v>33</v>
      </c>
      <c r="M9" s="18">
        <v>500</v>
      </c>
      <c r="N9" s="18">
        <v>0.2</v>
      </c>
      <c r="O9" s="26">
        <v>24.22</v>
      </c>
      <c r="P9" s="19">
        <v>1100000</v>
      </c>
      <c r="Q9" s="16"/>
    </row>
    <row r="10" spans="1:17" x14ac:dyDescent="0.3">
      <c r="A10" s="30">
        <v>45266</v>
      </c>
      <c r="B10" s="18">
        <f t="shared" si="0"/>
        <v>102950</v>
      </c>
      <c r="C10" s="26">
        <v>102.95</v>
      </c>
      <c r="D10" s="26">
        <v>7.52</v>
      </c>
      <c r="E10" s="19">
        <v>7.58</v>
      </c>
      <c r="F10" s="19">
        <v>140</v>
      </c>
      <c r="G10" s="19">
        <v>18</v>
      </c>
      <c r="H10" s="19">
        <v>294</v>
      </c>
      <c r="I10" s="19">
        <v>41</v>
      </c>
      <c r="J10" s="19">
        <v>253</v>
      </c>
      <c r="K10" s="19">
        <v>40</v>
      </c>
      <c r="L10" s="19" t="s">
        <v>33</v>
      </c>
      <c r="M10" s="19">
        <v>500</v>
      </c>
      <c r="N10" s="19">
        <v>0.3</v>
      </c>
      <c r="O10" s="26">
        <v>24.54</v>
      </c>
      <c r="P10" s="19">
        <v>1200000</v>
      </c>
      <c r="Q10" s="16"/>
    </row>
    <row r="11" spans="1:17" x14ac:dyDescent="0.3">
      <c r="A11" s="30">
        <v>45267</v>
      </c>
      <c r="B11" s="18">
        <f t="shared" si="0"/>
        <v>113670</v>
      </c>
      <c r="C11" s="22">
        <v>113.67</v>
      </c>
      <c r="D11" s="23">
        <v>7.38</v>
      </c>
      <c r="E11" s="23">
        <v>7.45</v>
      </c>
      <c r="F11" s="24">
        <v>130</v>
      </c>
      <c r="G11" s="24">
        <v>22</v>
      </c>
      <c r="H11" s="24">
        <v>304</v>
      </c>
      <c r="I11" s="24">
        <v>40</v>
      </c>
      <c r="J11" s="24">
        <v>264</v>
      </c>
      <c r="K11" s="24">
        <v>38</v>
      </c>
      <c r="L11" s="19" t="s">
        <v>33</v>
      </c>
      <c r="M11" s="25">
        <v>400</v>
      </c>
      <c r="N11" s="18">
        <v>0.2</v>
      </c>
      <c r="O11" s="26">
        <v>24.5</v>
      </c>
      <c r="P11" s="19">
        <v>1400000</v>
      </c>
      <c r="Q11" s="16"/>
    </row>
    <row r="12" spans="1:17" x14ac:dyDescent="0.3">
      <c r="A12" s="30">
        <v>45268</v>
      </c>
      <c r="B12" s="18">
        <f t="shared" si="0"/>
        <v>113020</v>
      </c>
      <c r="C12" s="26">
        <v>113.02</v>
      </c>
      <c r="D12" s="26">
        <v>7.52</v>
      </c>
      <c r="E12" s="19">
        <v>7.59</v>
      </c>
      <c r="F12" s="19">
        <v>135</v>
      </c>
      <c r="G12" s="19">
        <v>20</v>
      </c>
      <c r="H12" s="19">
        <v>292</v>
      </c>
      <c r="I12" s="19">
        <v>44</v>
      </c>
      <c r="J12" s="19">
        <v>277</v>
      </c>
      <c r="K12" s="19">
        <v>39</v>
      </c>
      <c r="L12" s="19" t="s">
        <v>33</v>
      </c>
      <c r="M12" s="19">
        <v>600</v>
      </c>
      <c r="N12" s="19">
        <v>0.3</v>
      </c>
      <c r="O12" s="26">
        <v>24.49</v>
      </c>
      <c r="P12" s="19">
        <v>1100000</v>
      </c>
      <c r="Q12" s="16"/>
    </row>
    <row r="13" spans="1:17" x14ac:dyDescent="0.3">
      <c r="A13" s="30">
        <v>45269</v>
      </c>
      <c r="B13" s="19">
        <f t="shared" si="0"/>
        <v>110720</v>
      </c>
      <c r="C13" s="26">
        <v>110.72</v>
      </c>
      <c r="D13" s="26">
        <v>7.5</v>
      </c>
      <c r="E13" s="19">
        <v>7.52</v>
      </c>
      <c r="F13" s="19">
        <v>125</v>
      </c>
      <c r="G13" s="19">
        <v>21</v>
      </c>
      <c r="H13" s="19">
        <v>304</v>
      </c>
      <c r="I13" s="19">
        <v>40</v>
      </c>
      <c r="J13" s="19">
        <v>280</v>
      </c>
      <c r="K13" s="19">
        <v>40</v>
      </c>
      <c r="L13" s="19" t="s">
        <v>33</v>
      </c>
      <c r="M13" s="19">
        <v>500</v>
      </c>
      <c r="N13" s="19">
        <v>0.3</v>
      </c>
      <c r="O13" s="26">
        <v>23.9</v>
      </c>
      <c r="P13" s="19">
        <v>1700000</v>
      </c>
      <c r="Q13" s="16"/>
    </row>
    <row r="14" spans="1:17" x14ac:dyDescent="0.3">
      <c r="A14" s="30">
        <v>45270</v>
      </c>
      <c r="B14" s="19">
        <f t="shared" si="0"/>
        <v>109190</v>
      </c>
      <c r="C14" s="26">
        <v>109.19</v>
      </c>
      <c r="D14" s="26">
        <v>7.36</v>
      </c>
      <c r="E14" s="19">
        <v>7.47</v>
      </c>
      <c r="F14" s="19">
        <v>140</v>
      </c>
      <c r="G14" s="19">
        <v>23</v>
      </c>
      <c r="H14" s="19">
        <v>296</v>
      </c>
      <c r="I14" s="19">
        <v>44</v>
      </c>
      <c r="J14" s="19">
        <v>265</v>
      </c>
      <c r="K14" s="19">
        <v>39</v>
      </c>
      <c r="L14" s="19" t="s">
        <v>33</v>
      </c>
      <c r="M14" s="19">
        <v>600</v>
      </c>
      <c r="N14" s="19">
        <v>0.2</v>
      </c>
      <c r="O14" s="26">
        <v>24.32</v>
      </c>
      <c r="P14" s="19">
        <v>1100000</v>
      </c>
      <c r="Q14" s="16"/>
    </row>
    <row r="15" spans="1:17" x14ac:dyDescent="0.3">
      <c r="A15" s="30">
        <v>45271</v>
      </c>
      <c r="B15" s="19">
        <f t="shared" si="0"/>
        <v>110650</v>
      </c>
      <c r="C15" s="26">
        <v>110.65</v>
      </c>
      <c r="D15" s="26">
        <v>7.35</v>
      </c>
      <c r="E15" s="19">
        <v>7.46</v>
      </c>
      <c r="F15" s="19">
        <v>130</v>
      </c>
      <c r="G15" s="19">
        <v>21</v>
      </c>
      <c r="H15" s="19">
        <v>308</v>
      </c>
      <c r="I15" s="19">
        <v>40</v>
      </c>
      <c r="J15" s="19">
        <v>273</v>
      </c>
      <c r="K15" s="19">
        <v>42</v>
      </c>
      <c r="L15" s="19" t="s">
        <v>33</v>
      </c>
      <c r="M15" s="19">
        <v>700</v>
      </c>
      <c r="N15" s="19">
        <v>0.2</v>
      </c>
      <c r="O15" s="26">
        <v>24.12</v>
      </c>
      <c r="P15" s="19">
        <v>1400000</v>
      </c>
      <c r="Q15" s="16"/>
    </row>
    <row r="16" spans="1:17" x14ac:dyDescent="0.3">
      <c r="A16" s="30">
        <v>45272</v>
      </c>
      <c r="B16" s="19">
        <f t="shared" si="0"/>
        <v>110060</v>
      </c>
      <c r="C16" s="26">
        <v>110.06</v>
      </c>
      <c r="D16" s="26">
        <v>7.28</v>
      </c>
      <c r="E16" s="19">
        <v>7.52</v>
      </c>
      <c r="F16" s="19">
        <v>135</v>
      </c>
      <c r="G16" s="19">
        <v>20</v>
      </c>
      <c r="H16" s="19">
        <v>312</v>
      </c>
      <c r="I16" s="19">
        <v>40</v>
      </c>
      <c r="J16" s="19">
        <v>276</v>
      </c>
      <c r="K16" s="19">
        <v>45</v>
      </c>
      <c r="L16" s="19" t="s">
        <v>33</v>
      </c>
      <c r="M16" s="19">
        <v>400</v>
      </c>
      <c r="N16" s="19">
        <v>0.3</v>
      </c>
      <c r="O16" s="26">
        <v>20.39</v>
      </c>
      <c r="P16" s="19">
        <v>1200000</v>
      </c>
      <c r="Q16" s="35"/>
    </row>
    <row r="17" spans="1:17" x14ac:dyDescent="0.3">
      <c r="A17" s="30">
        <v>45273</v>
      </c>
      <c r="B17" s="19">
        <f t="shared" si="0"/>
        <v>102780</v>
      </c>
      <c r="C17" s="26">
        <v>102.78</v>
      </c>
      <c r="D17" s="26">
        <v>7.26</v>
      </c>
      <c r="E17" s="19">
        <v>7.38</v>
      </c>
      <c r="F17" s="19">
        <v>125</v>
      </c>
      <c r="G17" s="19">
        <v>19</v>
      </c>
      <c r="H17" s="19">
        <v>316</v>
      </c>
      <c r="I17" s="19">
        <v>40</v>
      </c>
      <c r="J17" s="19">
        <v>292</v>
      </c>
      <c r="K17" s="19">
        <v>40</v>
      </c>
      <c r="L17" s="19" t="s">
        <v>33</v>
      </c>
      <c r="M17" s="19">
        <v>600</v>
      </c>
      <c r="N17" s="19">
        <v>0.2</v>
      </c>
      <c r="O17" s="26">
        <v>22.74</v>
      </c>
      <c r="P17" s="19">
        <v>1700000</v>
      </c>
      <c r="Q17" s="34"/>
    </row>
    <row r="18" spans="1:17" x14ac:dyDescent="0.3">
      <c r="A18" s="30">
        <v>45274</v>
      </c>
      <c r="B18" s="19">
        <f t="shared" si="0"/>
        <v>104100</v>
      </c>
      <c r="C18" s="26">
        <v>104.1</v>
      </c>
      <c r="D18" s="26">
        <v>7.31</v>
      </c>
      <c r="E18" s="19">
        <v>7.47</v>
      </c>
      <c r="F18" s="19">
        <v>130</v>
      </c>
      <c r="G18" s="19">
        <v>20</v>
      </c>
      <c r="H18" s="19">
        <v>304</v>
      </c>
      <c r="I18" s="19">
        <v>44</v>
      </c>
      <c r="J18" s="19">
        <v>268</v>
      </c>
      <c r="K18" s="19">
        <v>38</v>
      </c>
      <c r="L18" s="19" t="s">
        <v>33</v>
      </c>
      <c r="M18" s="19">
        <v>500</v>
      </c>
      <c r="N18" s="19">
        <v>0.3</v>
      </c>
      <c r="O18" s="26">
        <v>23.31</v>
      </c>
      <c r="P18" s="19">
        <v>1100000</v>
      </c>
      <c r="Q18" s="16"/>
    </row>
    <row r="19" spans="1:17" x14ac:dyDescent="0.3">
      <c r="A19" s="30">
        <v>45275</v>
      </c>
      <c r="B19" s="19">
        <f t="shared" si="0"/>
        <v>107690</v>
      </c>
      <c r="C19" s="26">
        <v>107.69</v>
      </c>
      <c r="D19" s="26">
        <v>7.35</v>
      </c>
      <c r="E19" s="19">
        <v>7.44</v>
      </c>
      <c r="F19" s="19">
        <v>125</v>
      </c>
      <c r="G19" s="19">
        <v>21</v>
      </c>
      <c r="H19" s="19">
        <v>312</v>
      </c>
      <c r="I19" s="19">
        <v>44</v>
      </c>
      <c r="J19" s="19">
        <v>275</v>
      </c>
      <c r="K19" s="19">
        <v>41</v>
      </c>
      <c r="L19" s="19" t="s">
        <v>33</v>
      </c>
      <c r="M19" s="19">
        <v>400</v>
      </c>
      <c r="N19" s="19">
        <v>0.2</v>
      </c>
      <c r="O19" s="26">
        <v>23.76</v>
      </c>
      <c r="P19" s="19">
        <v>1400000</v>
      </c>
      <c r="Q19" s="16"/>
    </row>
    <row r="20" spans="1:17" x14ac:dyDescent="0.3">
      <c r="A20" s="30">
        <v>45276</v>
      </c>
      <c r="B20" s="19">
        <f t="shared" si="0"/>
        <v>107420</v>
      </c>
      <c r="C20" s="26">
        <v>107.42</v>
      </c>
      <c r="D20" s="26">
        <v>7.42</v>
      </c>
      <c r="E20" s="19">
        <v>7.45</v>
      </c>
      <c r="F20" s="19">
        <v>130</v>
      </c>
      <c r="G20" s="19">
        <v>23</v>
      </c>
      <c r="H20" s="19">
        <v>308</v>
      </c>
      <c r="I20" s="19">
        <v>40</v>
      </c>
      <c r="J20" s="19">
        <v>270</v>
      </c>
      <c r="K20" s="19">
        <v>40</v>
      </c>
      <c r="L20" s="19" t="s">
        <v>33</v>
      </c>
      <c r="M20" s="19">
        <v>600</v>
      </c>
      <c r="N20" s="19">
        <v>0.3</v>
      </c>
      <c r="O20" s="26">
        <v>22.86</v>
      </c>
      <c r="P20" s="19">
        <v>1200000</v>
      </c>
      <c r="Q20" s="16"/>
    </row>
    <row r="21" spans="1:17" x14ac:dyDescent="0.3">
      <c r="A21" s="30">
        <v>45277</v>
      </c>
      <c r="B21" s="19">
        <f t="shared" si="0"/>
        <v>108680</v>
      </c>
      <c r="C21" s="19">
        <v>108.68</v>
      </c>
      <c r="D21" s="19">
        <v>7.43</v>
      </c>
      <c r="E21" s="19">
        <v>7.52</v>
      </c>
      <c r="F21" s="19">
        <v>125</v>
      </c>
      <c r="G21" s="19">
        <v>20</v>
      </c>
      <c r="H21" s="19">
        <v>296</v>
      </c>
      <c r="I21" s="19">
        <v>44</v>
      </c>
      <c r="J21" s="19">
        <v>276</v>
      </c>
      <c r="K21" s="19">
        <v>37</v>
      </c>
      <c r="L21" s="19" t="s">
        <v>33</v>
      </c>
      <c r="M21" s="19">
        <v>500</v>
      </c>
      <c r="N21" s="19">
        <v>0.2</v>
      </c>
      <c r="O21" s="19">
        <v>23.11</v>
      </c>
      <c r="P21" s="19">
        <v>1700000</v>
      </c>
      <c r="Q21" s="16"/>
    </row>
    <row r="22" spans="1:17" x14ac:dyDescent="0.3">
      <c r="A22" s="30">
        <v>45278</v>
      </c>
      <c r="B22" s="19">
        <f t="shared" si="0"/>
        <v>108160</v>
      </c>
      <c r="C22" s="19">
        <v>108.16</v>
      </c>
      <c r="D22" s="19">
        <v>7.5</v>
      </c>
      <c r="E22" s="19">
        <v>7.42</v>
      </c>
      <c r="F22" s="19">
        <v>130</v>
      </c>
      <c r="G22" s="19">
        <v>19</v>
      </c>
      <c r="H22" s="19">
        <v>300</v>
      </c>
      <c r="I22" s="19">
        <v>40</v>
      </c>
      <c r="J22" s="19">
        <v>271</v>
      </c>
      <c r="K22" s="19">
        <v>40</v>
      </c>
      <c r="L22" s="19" t="s">
        <v>33</v>
      </c>
      <c r="M22" s="19">
        <v>700</v>
      </c>
      <c r="N22" s="19">
        <v>0.3</v>
      </c>
      <c r="O22" s="19">
        <v>23.41</v>
      </c>
      <c r="P22" s="19">
        <v>1300000</v>
      </c>
      <c r="Q22" s="16"/>
    </row>
    <row r="23" spans="1:17" x14ac:dyDescent="0.3">
      <c r="A23" s="30">
        <v>45279</v>
      </c>
      <c r="B23" s="19">
        <f t="shared" si="0"/>
        <v>111090</v>
      </c>
      <c r="C23" s="19">
        <v>111.09</v>
      </c>
      <c r="D23" s="19">
        <v>7.43</v>
      </c>
      <c r="E23" s="19">
        <v>7.48</v>
      </c>
      <c r="F23" s="19">
        <v>135</v>
      </c>
      <c r="G23" s="19">
        <v>21</v>
      </c>
      <c r="H23" s="19">
        <v>296</v>
      </c>
      <c r="I23" s="19">
        <v>44</v>
      </c>
      <c r="J23" s="19">
        <v>282</v>
      </c>
      <c r="K23" s="19">
        <v>44</v>
      </c>
      <c r="L23" s="19" t="s">
        <v>33</v>
      </c>
      <c r="M23" s="19">
        <v>500</v>
      </c>
      <c r="N23" s="19">
        <v>0.3</v>
      </c>
      <c r="O23" s="19">
        <v>22.86</v>
      </c>
      <c r="P23" s="19">
        <v>1400000</v>
      </c>
      <c r="Q23" s="16"/>
    </row>
    <row r="24" spans="1:17" x14ac:dyDescent="0.3">
      <c r="A24" s="30">
        <v>45280</v>
      </c>
      <c r="B24" s="19">
        <f t="shared" si="0"/>
        <v>110060</v>
      </c>
      <c r="C24" s="19">
        <v>110.06</v>
      </c>
      <c r="D24" s="19">
        <v>7.19</v>
      </c>
      <c r="E24" s="19">
        <v>7.41</v>
      </c>
      <c r="F24" s="19">
        <v>120</v>
      </c>
      <c r="G24" s="19">
        <v>28</v>
      </c>
      <c r="H24" s="19">
        <v>292</v>
      </c>
      <c r="I24" s="19">
        <v>40</v>
      </c>
      <c r="J24" s="19">
        <v>264</v>
      </c>
      <c r="K24" s="19">
        <v>39</v>
      </c>
      <c r="L24" s="19" t="s">
        <v>33</v>
      </c>
      <c r="M24" s="19">
        <v>400</v>
      </c>
      <c r="N24" s="19">
        <v>0.2</v>
      </c>
      <c r="O24" s="19">
        <v>24.9</v>
      </c>
      <c r="P24" s="19">
        <v>1200000</v>
      </c>
      <c r="Q24" s="16"/>
    </row>
    <row r="25" spans="1:17" x14ac:dyDescent="0.3">
      <c r="A25" s="30">
        <v>45281</v>
      </c>
      <c r="B25" s="19">
        <f t="shared" si="0"/>
        <v>110070</v>
      </c>
      <c r="C25" s="19">
        <v>110.07</v>
      </c>
      <c r="D25" s="19">
        <v>7.15</v>
      </c>
      <c r="E25" s="19">
        <v>7.38</v>
      </c>
      <c r="F25" s="19">
        <v>125</v>
      </c>
      <c r="G25" s="19">
        <v>22</v>
      </c>
      <c r="H25" s="19">
        <v>304</v>
      </c>
      <c r="I25" s="19">
        <v>44</v>
      </c>
      <c r="J25" s="19">
        <v>270</v>
      </c>
      <c r="K25" s="19">
        <v>38</v>
      </c>
      <c r="L25" s="19" t="s">
        <v>33</v>
      </c>
      <c r="M25" s="19">
        <v>600</v>
      </c>
      <c r="N25" s="19">
        <v>0.3</v>
      </c>
      <c r="O25" s="19">
        <v>24.3</v>
      </c>
      <c r="P25" s="19">
        <v>1700000</v>
      </c>
      <c r="Q25" s="16"/>
    </row>
    <row r="26" spans="1:17" x14ac:dyDescent="0.3">
      <c r="A26" s="30">
        <v>45282</v>
      </c>
      <c r="B26" s="19">
        <f t="shared" si="0"/>
        <v>108460</v>
      </c>
      <c r="C26" s="19">
        <v>108.46</v>
      </c>
      <c r="D26" s="19">
        <v>7.13</v>
      </c>
      <c r="E26" s="19">
        <v>7.44</v>
      </c>
      <c r="F26" s="19">
        <v>130</v>
      </c>
      <c r="G26" s="19">
        <v>20</v>
      </c>
      <c r="H26" s="19">
        <v>308</v>
      </c>
      <c r="I26" s="19">
        <v>40</v>
      </c>
      <c r="J26" s="19">
        <v>277</v>
      </c>
      <c r="K26" s="19">
        <v>40</v>
      </c>
      <c r="L26" s="19" t="s">
        <v>33</v>
      </c>
      <c r="M26" s="19">
        <v>400</v>
      </c>
      <c r="N26" s="19">
        <v>0.2</v>
      </c>
      <c r="O26" s="19">
        <v>23.47</v>
      </c>
      <c r="P26" s="19">
        <v>1100000</v>
      </c>
      <c r="Q26" s="16"/>
    </row>
    <row r="27" spans="1:17" x14ac:dyDescent="0.3">
      <c r="A27" s="30">
        <v>45283</v>
      </c>
      <c r="B27" s="19">
        <f t="shared" si="0"/>
        <v>113380</v>
      </c>
      <c r="C27" s="19">
        <v>113.38</v>
      </c>
      <c r="D27" s="19">
        <v>7.16</v>
      </c>
      <c r="E27" s="19">
        <v>7.4</v>
      </c>
      <c r="F27" s="19">
        <v>135</v>
      </c>
      <c r="G27" s="19">
        <v>23</v>
      </c>
      <c r="H27" s="19">
        <v>300</v>
      </c>
      <c r="I27" s="19">
        <v>44</v>
      </c>
      <c r="J27" s="19">
        <v>281</v>
      </c>
      <c r="K27" s="19">
        <v>41</v>
      </c>
      <c r="L27" s="19" t="s">
        <v>33</v>
      </c>
      <c r="M27" s="19">
        <v>700</v>
      </c>
      <c r="N27" s="19">
        <v>0.3</v>
      </c>
      <c r="O27" s="19">
        <v>23.8</v>
      </c>
      <c r="P27" s="19">
        <v>1300000</v>
      </c>
      <c r="Q27" s="16"/>
    </row>
    <row r="28" spans="1:17" x14ac:dyDescent="0.3">
      <c r="A28" s="30">
        <v>45284</v>
      </c>
      <c r="B28" s="19">
        <f t="shared" si="0"/>
        <v>111660</v>
      </c>
      <c r="C28" s="19">
        <v>111.66</v>
      </c>
      <c r="D28" s="19">
        <v>7.19</v>
      </c>
      <c r="E28" s="19">
        <v>7.28</v>
      </c>
      <c r="F28" s="19">
        <v>125</v>
      </c>
      <c r="G28" s="19">
        <v>20</v>
      </c>
      <c r="H28" s="19">
        <v>292</v>
      </c>
      <c r="I28" s="19">
        <v>40</v>
      </c>
      <c r="J28" s="19">
        <v>267</v>
      </c>
      <c r="K28" s="19">
        <v>42</v>
      </c>
      <c r="L28" s="19" t="s">
        <v>33</v>
      </c>
      <c r="M28" s="19">
        <v>800</v>
      </c>
      <c r="N28" s="19">
        <v>0.2</v>
      </c>
      <c r="O28" s="19">
        <v>23.67</v>
      </c>
      <c r="P28" s="19">
        <v>1700000</v>
      </c>
      <c r="Q28" s="16"/>
    </row>
    <row r="29" spans="1:17" x14ac:dyDescent="0.3">
      <c r="A29" s="30">
        <v>45285</v>
      </c>
      <c r="B29" s="19">
        <f t="shared" si="0"/>
        <v>108580</v>
      </c>
      <c r="C29" s="19">
        <v>108.58</v>
      </c>
      <c r="D29" s="19">
        <v>7.09</v>
      </c>
      <c r="E29" s="19">
        <v>7.25</v>
      </c>
      <c r="F29" s="19">
        <v>130</v>
      </c>
      <c r="G29" s="19">
        <v>21</v>
      </c>
      <c r="H29" s="19">
        <v>316</v>
      </c>
      <c r="I29" s="19">
        <v>44</v>
      </c>
      <c r="J29" s="19">
        <v>275</v>
      </c>
      <c r="K29" s="19">
        <v>40</v>
      </c>
      <c r="L29" s="19" t="s">
        <v>33</v>
      </c>
      <c r="M29" s="19">
        <v>500</v>
      </c>
      <c r="N29" s="19">
        <v>0.2</v>
      </c>
      <c r="O29" s="19">
        <v>23.6</v>
      </c>
      <c r="P29" s="19">
        <v>1200000</v>
      </c>
      <c r="Q29" s="16"/>
    </row>
    <row r="30" spans="1:17" x14ac:dyDescent="0.3">
      <c r="A30" s="30">
        <v>45286</v>
      </c>
      <c r="B30" s="19">
        <f t="shared" si="0"/>
        <v>104170</v>
      </c>
      <c r="C30" s="19">
        <v>104.17</v>
      </c>
      <c r="D30" s="19">
        <v>7.06</v>
      </c>
      <c r="E30" s="19">
        <v>7.33</v>
      </c>
      <c r="F30" s="19">
        <v>135</v>
      </c>
      <c r="G30" s="19">
        <v>22</v>
      </c>
      <c r="H30" s="19">
        <v>304</v>
      </c>
      <c r="I30" s="19">
        <v>40</v>
      </c>
      <c r="J30" s="19">
        <v>273</v>
      </c>
      <c r="K30" s="19">
        <v>38</v>
      </c>
      <c r="L30" s="19" t="s">
        <v>33</v>
      </c>
      <c r="M30" s="19">
        <v>600</v>
      </c>
      <c r="N30" s="19">
        <v>0.3</v>
      </c>
      <c r="O30" s="19">
        <v>24.1</v>
      </c>
      <c r="P30" s="19">
        <v>1400000</v>
      </c>
      <c r="Q30" s="16"/>
    </row>
    <row r="31" spans="1:17" x14ac:dyDescent="0.3">
      <c r="A31" s="30">
        <v>45287</v>
      </c>
      <c r="B31" s="19">
        <f t="shared" si="0"/>
        <v>100060</v>
      </c>
      <c r="C31" s="19">
        <v>100.06</v>
      </c>
      <c r="D31" s="19">
        <v>7.07</v>
      </c>
      <c r="E31" s="19">
        <v>7.36</v>
      </c>
      <c r="F31" s="19">
        <v>140</v>
      </c>
      <c r="G31" s="19">
        <v>23</v>
      </c>
      <c r="H31" s="19">
        <v>312</v>
      </c>
      <c r="I31" s="19">
        <v>44</v>
      </c>
      <c r="J31" s="19">
        <v>266</v>
      </c>
      <c r="K31" s="19">
        <v>41</v>
      </c>
      <c r="L31" s="19" t="s">
        <v>33</v>
      </c>
      <c r="M31" s="19">
        <v>400</v>
      </c>
      <c r="N31" s="19">
        <v>0.2</v>
      </c>
      <c r="O31" s="19">
        <v>23.18</v>
      </c>
      <c r="P31" s="19">
        <v>1300000</v>
      </c>
      <c r="Q31" s="16"/>
    </row>
    <row r="32" spans="1:17" x14ac:dyDescent="0.3">
      <c r="A32" s="30">
        <v>45288</v>
      </c>
      <c r="B32" s="19">
        <f t="shared" si="0"/>
        <v>100920</v>
      </c>
      <c r="C32" s="19">
        <v>100.92</v>
      </c>
      <c r="D32" s="19">
        <v>7.02</v>
      </c>
      <c r="E32" s="19">
        <v>7.28</v>
      </c>
      <c r="F32" s="19">
        <v>125</v>
      </c>
      <c r="G32" s="19">
        <v>22</v>
      </c>
      <c r="H32" s="19">
        <v>292</v>
      </c>
      <c r="I32" s="19">
        <v>40</v>
      </c>
      <c r="J32" s="19">
        <v>272</v>
      </c>
      <c r="K32" s="19">
        <v>38</v>
      </c>
      <c r="L32" s="19" t="s">
        <v>33</v>
      </c>
      <c r="M32" s="19">
        <v>500</v>
      </c>
      <c r="N32" s="19">
        <v>0.3</v>
      </c>
      <c r="O32" s="19">
        <v>24.01</v>
      </c>
      <c r="P32" s="19">
        <v>1100000</v>
      </c>
      <c r="Q32" s="16"/>
    </row>
    <row r="33" spans="1:18" x14ac:dyDescent="0.3">
      <c r="A33" s="30">
        <v>45289</v>
      </c>
      <c r="B33" s="19">
        <f t="shared" si="0"/>
        <v>98130</v>
      </c>
      <c r="C33" s="19">
        <v>98.13</v>
      </c>
      <c r="D33" s="19">
        <v>7.04</v>
      </c>
      <c r="E33" s="19">
        <v>7.33</v>
      </c>
      <c r="F33" s="19">
        <v>140</v>
      </c>
      <c r="G33" s="19">
        <v>20</v>
      </c>
      <c r="H33" s="19">
        <v>324</v>
      </c>
      <c r="I33" s="19">
        <v>36</v>
      </c>
      <c r="J33" s="19">
        <v>270</v>
      </c>
      <c r="K33" s="19">
        <v>40</v>
      </c>
      <c r="L33" s="19" t="s">
        <v>33</v>
      </c>
      <c r="M33" s="19">
        <v>700</v>
      </c>
      <c r="N33" s="19">
        <v>0.2</v>
      </c>
      <c r="O33" s="19">
        <v>23.86</v>
      </c>
      <c r="P33" s="19">
        <v>1700000</v>
      </c>
      <c r="Q33" s="16"/>
    </row>
    <row r="34" spans="1:18" ht="39.6" customHeight="1" x14ac:dyDescent="0.3">
      <c r="A34" s="30">
        <v>45290</v>
      </c>
      <c r="B34" s="19">
        <f t="shared" si="0"/>
        <v>0</v>
      </c>
      <c r="C34" s="19">
        <v>0</v>
      </c>
      <c r="D34" s="19" t="s">
        <v>35</v>
      </c>
      <c r="E34" s="19" t="s">
        <v>35</v>
      </c>
      <c r="F34" s="19" t="s">
        <v>35</v>
      </c>
      <c r="G34" s="19" t="s">
        <v>35</v>
      </c>
      <c r="H34" s="19" t="s">
        <v>35</v>
      </c>
      <c r="I34" s="19" t="s">
        <v>35</v>
      </c>
      <c r="J34" s="19" t="s">
        <v>35</v>
      </c>
      <c r="K34" s="19" t="s">
        <v>35</v>
      </c>
      <c r="L34" s="19" t="s">
        <v>33</v>
      </c>
      <c r="M34" s="19" t="s">
        <v>35</v>
      </c>
      <c r="N34" s="19" t="s">
        <v>35</v>
      </c>
      <c r="O34" s="19">
        <v>23.85</v>
      </c>
      <c r="P34" s="19">
        <v>1400000</v>
      </c>
      <c r="Q34" s="60" t="s">
        <v>36</v>
      </c>
    </row>
    <row r="35" spans="1:18" ht="39.6" customHeight="1" thickBot="1" x14ac:dyDescent="0.35">
      <c r="A35" s="32">
        <v>45291</v>
      </c>
      <c r="B35" s="28">
        <f t="shared" si="0"/>
        <v>0</v>
      </c>
      <c r="C35" s="28">
        <v>0</v>
      </c>
      <c r="D35" s="28" t="s">
        <v>35</v>
      </c>
      <c r="E35" s="28" t="s">
        <v>35</v>
      </c>
      <c r="F35" s="28" t="s">
        <v>35</v>
      </c>
      <c r="G35" s="28" t="s">
        <v>35</v>
      </c>
      <c r="H35" s="28" t="s">
        <v>35</v>
      </c>
      <c r="I35" s="28" t="s">
        <v>35</v>
      </c>
      <c r="J35" s="28" t="s">
        <v>35</v>
      </c>
      <c r="K35" s="28" t="s">
        <v>35</v>
      </c>
      <c r="L35" s="28" t="s">
        <v>33</v>
      </c>
      <c r="M35" s="28" t="s">
        <v>35</v>
      </c>
      <c r="N35" s="28" t="s">
        <v>35</v>
      </c>
      <c r="O35" s="28">
        <v>23.93</v>
      </c>
      <c r="P35" s="28">
        <v>1200000</v>
      </c>
      <c r="Q35" s="61"/>
    </row>
    <row r="36" spans="1:18" ht="15" thickBot="1" x14ac:dyDescent="0.35">
      <c r="A36" s="11" t="s">
        <v>28</v>
      </c>
      <c r="B36" s="17">
        <f>AVERAGE(B5:B35)</f>
        <v>100193.87096774194</v>
      </c>
      <c r="C36" s="17">
        <f t="shared" ref="C36:P36" si="1">AVERAGE(C5:C35)</f>
        <v>100.19387096774196</v>
      </c>
      <c r="D36" s="17">
        <f t="shared" si="1"/>
        <v>7.2513793103448272</v>
      </c>
      <c r="E36" s="17">
        <f t="shared" si="1"/>
        <v>7.4368965517241374</v>
      </c>
      <c r="F36" s="17">
        <f t="shared" si="1"/>
        <v>131.20689655172413</v>
      </c>
      <c r="G36" s="17">
        <f t="shared" si="1"/>
        <v>21.103448275862068</v>
      </c>
      <c r="H36" s="17">
        <f t="shared" si="1"/>
        <v>302.24137931034483</v>
      </c>
      <c r="I36" s="17">
        <f t="shared" si="1"/>
        <v>41.724137931034484</v>
      </c>
      <c r="J36" s="17">
        <f t="shared" si="1"/>
        <v>272.51724137931035</v>
      </c>
      <c r="K36" s="17">
        <f t="shared" si="1"/>
        <v>39.931034482758619</v>
      </c>
      <c r="L36" s="17"/>
      <c r="M36" s="17">
        <f t="shared" si="1"/>
        <v>558.62068965517244</v>
      </c>
      <c r="N36" s="17">
        <f t="shared" si="1"/>
        <v>0.24827586206896551</v>
      </c>
      <c r="O36" s="17">
        <f t="shared" si="1"/>
        <v>23.708387096774192</v>
      </c>
      <c r="P36" s="17">
        <f t="shared" si="1"/>
        <v>1354838.7096774194</v>
      </c>
      <c r="Q36" s="13"/>
    </row>
    <row r="37" spans="1:18" x14ac:dyDescent="0.3">
      <c r="C37" s="39">
        <f>SUM(C5:C35)</f>
        <v>3106.0100000000007</v>
      </c>
    </row>
    <row r="41" spans="1:18" ht="40.799999999999997" customHeight="1" x14ac:dyDescent="0.3">
      <c r="A41" s="42" t="s">
        <v>29</v>
      </c>
      <c r="B41" s="42"/>
      <c r="C41" s="41" t="s">
        <v>30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3" spans="1:18" x14ac:dyDescent="0.3">
      <c r="A43" s="14" t="s">
        <v>31</v>
      </c>
      <c r="B43" s="15">
        <f>MIN(B5:B35)</f>
        <v>0</v>
      </c>
      <c r="C43" s="15">
        <f t="shared" ref="C43:P43" si="2">MIN(C5:C35)</f>
        <v>0</v>
      </c>
      <c r="D43" s="15">
        <f t="shared" si="2"/>
        <v>7.02</v>
      </c>
      <c r="E43" s="15">
        <f t="shared" si="2"/>
        <v>7.25</v>
      </c>
      <c r="F43" s="15">
        <f t="shared" si="2"/>
        <v>120</v>
      </c>
      <c r="G43" s="15">
        <f t="shared" si="2"/>
        <v>18</v>
      </c>
      <c r="H43" s="15">
        <f t="shared" si="2"/>
        <v>286</v>
      </c>
      <c r="I43" s="15">
        <f t="shared" si="2"/>
        <v>36</v>
      </c>
      <c r="J43" s="15">
        <f t="shared" si="2"/>
        <v>253</v>
      </c>
      <c r="K43" s="15">
        <f t="shared" si="2"/>
        <v>37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20.39</v>
      </c>
      <c r="P43" s="15">
        <f t="shared" si="2"/>
        <v>1100000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MAX(B5:B35)</f>
        <v>113670</v>
      </c>
      <c r="C45" s="15">
        <f t="shared" ref="C45:P45" si="3">MAX(C5:C35)</f>
        <v>113.67</v>
      </c>
      <c r="D45" s="15">
        <f t="shared" si="3"/>
        <v>7.52</v>
      </c>
      <c r="E45" s="15">
        <f t="shared" si="3"/>
        <v>7.59</v>
      </c>
      <c r="F45" s="15">
        <f t="shared" si="3"/>
        <v>140</v>
      </c>
      <c r="G45" s="15">
        <f t="shared" si="3"/>
        <v>28</v>
      </c>
      <c r="H45" s="15">
        <f t="shared" si="3"/>
        <v>324</v>
      </c>
      <c r="I45" s="15">
        <f t="shared" si="3"/>
        <v>45</v>
      </c>
      <c r="J45" s="15">
        <f t="shared" si="3"/>
        <v>292</v>
      </c>
      <c r="K45" s="15">
        <f t="shared" si="3"/>
        <v>45</v>
      </c>
      <c r="L45" s="15"/>
      <c r="M45" s="15">
        <f t="shared" si="3"/>
        <v>800</v>
      </c>
      <c r="N45" s="15">
        <f t="shared" si="3"/>
        <v>0.3</v>
      </c>
      <c r="O45" s="15">
        <f t="shared" si="3"/>
        <v>24.9</v>
      </c>
      <c r="P45" s="15">
        <f t="shared" si="3"/>
        <v>1700000</v>
      </c>
      <c r="Q45" s="15"/>
      <c r="R45" s="15"/>
    </row>
  </sheetData>
  <mergeCells count="13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  <mergeCell ref="Q34:Q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topLeftCell="A3" zoomScale="85" zoomScaleNormal="85" workbookViewId="0">
      <selection activeCell="C4" sqref="C4:C34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62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9" ht="91.2" customHeight="1" thickBot="1" x14ac:dyDescent="0.35">
      <c r="A2" s="46" t="s">
        <v>1</v>
      </c>
      <c r="B2" s="48" t="s">
        <v>25</v>
      </c>
      <c r="C2" s="65"/>
      <c r="D2" s="50" t="s">
        <v>3</v>
      </c>
      <c r="E2" s="50"/>
      <c r="F2" s="51" t="s">
        <v>4</v>
      </c>
      <c r="G2" s="52"/>
      <c r="H2" s="53" t="s">
        <v>5</v>
      </c>
      <c r="I2" s="54"/>
      <c r="J2" s="55" t="s">
        <v>6</v>
      </c>
      <c r="K2" s="52"/>
      <c r="L2" s="56" t="s">
        <v>7</v>
      </c>
      <c r="M2" s="52"/>
      <c r="N2" s="1" t="s">
        <v>8</v>
      </c>
      <c r="O2" s="56" t="s">
        <v>9</v>
      </c>
      <c r="P2" s="57"/>
      <c r="Q2" s="58" t="s">
        <v>10</v>
      </c>
    </row>
    <row r="3" spans="1:19" ht="66.599999999999994" thickBot="1" x14ac:dyDescent="0.35">
      <c r="A3" s="47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9"/>
    </row>
    <row r="4" spans="1:19" x14ac:dyDescent="0.3">
      <c r="A4" s="31">
        <v>45261</v>
      </c>
      <c r="B4" s="21">
        <f>C4*1000</f>
        <v>81150</v>
      </c>
      <c r="C4" s="21">
        <v>81.150000000000006</v>
      </c>
      <c r="D4" s="36">
        <v>7.2</v>
      </c>
      <c r="E4" s="36">
        <v>7.73</v>
      </c>
      <c r="F4" s="21">
        <v>130</v>
      </c>
      <c r="G4" s="21">
        <v>18</v>
      </c>
      <c r="H4" s="21">
        <v>288</v>
      </c>
      <c r="I4" s="21">
        <v>40</v>
      </c>
      <c r="J4" s="21">
        <v>261</v>
      </c>
      <c r="K4" s="21">
        <v>23</v>
      </c>
      <c r="L4" s="21" t="s">
        <v>33</v>
      </c>
      <c r="M4" s="21">
        <v>500</v>
      </c>
      <c r="N4" s="21">
        <v>0.3</v>
      </c>
      <c r="O4" s="21">
        <v>23.91</v>
      </c>
      <c r="P4" s="21">
        <v>1200000</v>
      </c>
      <c r="Q4" s="27"/>
    </row>
    <row r="5" spans="1:19" x14ac:dyDescent="0.3">
      <c r="A5" s="30">
        <v>45262</v>
      </c>
      <c r="B5" s="18">
        <f t="shared" ref="B5:B34" si="0">C5*1000</f>
        <v>77620</v>
      </c>
      <c r="C5" s="19">
        <v>77.62</v>
      </c>
      <c r="D5" s="26">
        <v>7.27</v>
      </c>
      <c r="E5" s="26">
        <v>7.76</v>
      </c>
      <c r="F5" s="19">
        <v>125</v>
      </c>
      <c r="G5" s="19">
        <v>16</v>
      </c>
      <c r="H5" s="19">
        <v>276</v>
      </c>
      <c r="I5" s="19">
        <v>44</v>
      </c>
      <c r="J5" s="19">
        <v>257</v>
      </c>
      <c r="K5" s="19">
        <v>24</v>
      </c>
      <c r="L5" s="19" t="s">
        <v>33</v>
      </c>
      <c r="M5" s="19">
        <v>600</v>
      </c>
      <c r="N5" s="19">
        <v>0.3</v>
      </c>
      <c r="O5" s="18">
        <v>24.73</v>
      </c>
      <c r="P5" s="18">
        <v>1400000</v>
      </c>
      <c r="Q5" s="16"/>
    </row>
    <row r="6" spans="1:19" x14ac:dyDescent="0.3">
      <c r="A6" s="30">
        <v>45263</v>
      </c>
      <c r="B6" s="18">
        <f t="shared" si="0"/>
        <v>79150</v>
      </c>
      <c r="C6" s="19">
        <v>79.150000000000006</v>
      </c>
      <c r="D6" s="26">
        <v>7.21</v>
      </c>
      <c r="E6" s="26">
        <v>7.78</v>
      </c>
      <c r="F6" s="19">
        <v>135</v>
      </c>
      <c r="G6" s="19">
        <v>17</v>
      </c>
      <c r="H6" s="19">
        <v>288</v>
      </c>
      <c r="I6" s="19">
        <v>40</v>
      </c>
      <c r="J6" s="19">
        <v>263</v>
      </c>
      <c r="K6" s="19">
        <v>26</v>
      </c>
      <c r="L6" s="19" t="s">
        <v>33</v>
      </c>
      <c r="M6" s="19">
        <v>700</v>
      </c>
      <c r="N6" s="19">
        <v>0.2</v>
      </c>
      <c r="O6" s="18">
        <v>24.21</v>
      </c>
      <c r="P6" s="18">
        <v>1700000</v>
      </c>
      <c r="Q6" s="16"/>
      <c r="S6" t="s">
        <v>34</v>
      </c>
    </row>
    <row r="7" spans="1:19" x14ac:dyDescent="0.3">
      <c r="A7" s="30">
        <v>45264</v>
      </c>
      <c r="B7" s="18">
        <f t="shared" si="0"/>
        <v>77780</v>
      </c>
      <c r="C7" s="19">
        <v>77.78</v>
      </c>
      <c r="D7" s="26">
        <v>7.18</v>
      </c>
      <c r="E7" s="26">
        <v>7.75</v>
      </c>
      <c r="F7" s="19">
        <v>120</v>
      </c>
      <c r="G7" s="19">
        <v>16</v>
      </c>
      <c r="H7" s="19">
        <v>284</v>
      </c>
      <c r="I7" s="19">
        <v>44</v>
      </c>
      <c r="J7" s="19">
        <v>259</v>
      </c>
      <c r="K7" s="19">
        <v>25</v>
      </c>
      <c r="L7" s="19" t="s">
        <v>33</v>
      </c>
      <c r="M7" s="19">
        <v>400</v>
      </c>
      <c r="N7" s="19">
        <v>0.3</v>
      </c>
      <c r="O7" s="18">
        <v>23.52</v>
      </c>
      <c r="P7" s="18">
        <v>1300000</v>
      </c>
      <c r="Q7" s="16"/>
    </row>
    <row r="8" spans="1:19" x14ac:dyDescent="0.3">
      <c r="A8" s="30">
        <v>45265</v>
      </c>
      <c r="B8" s="18">
        <f t="shared" si="0"/>
        <v>78230</v>
      </c>
      <c r="C8" s="19">
        <v>78.23</v>
      </c>
      <c r="D8" s="26">
        <v>7.25</v>
      </c>
      <c r="E8" s="26">
        <v>7.79</v>
      </c>
      <c r="F8" s="19">
        <v>130</v>
      </c>
      <c r="G8" s="19">
        <v>17</v>
      </c>
      <c r="H8" s="19">
        <v>292</v>
      </c>
      <c r="I8" s="19">
        <v>40</v>
      </c>
      <c r="J8" s="19">
        <v>265</v>
      </c>
      <c r="K8" s="19">
        <v>24</v>
      </c>
      <c r="L8" s="19" t="s">
        <v>33</v>
      </c>
      <c r="M8" s="19">
        <v>500</v>
      </c>
      <c r="N8" s="19">
        <v>0.3</v>
      </c>
      <c r="O8" s="18">
        <v>23.74</v>
      </c>
      <c r="P8" s="18">
        <v>1400000</v>
      </c>
      <c r="Q8" s="16"/>
    </row>
    <row r="9" spans="1:19" x14ac:dyDescent="0.3">
      <c r="A9" s="30">
        <v>45266</v>
      </c>
      <c r="B9" s="18">
        <f t="shared" si="0"/>
        <v>76380</v>
      </c>
      <c r="C9" s="19">
        <v>76.38</v>
      </c>
      <c r="D9" s="26">
        <v>7.23</v>
      </c>
      <c r="E9" s="26">
        <v>7.81</v>
      </c>
      <c r="F9" s="19">
        <v>115</v>
      </c>
      <c r="G9" s="19">
        <v>16</v>
      </c>
      <c r="H9" s="19">
        <v>296</v>
      </c>
      <c r="I9" s="19">
        <v>48</v>
      </c>
      <c r="J9" s="19">
        <v>268</v>
      </c>
      <c r="K9" s="19">
        <v>26</v>
      </c>
      <c r="L9" s="19" t="s">
        <v>33</v>
      </c>
      <c r="M9" s="19">
        <v>600</v>
      </c>
      <c r="N9" s="19">
        <v>0.2</v>
      </c>
      <c r="O9" s="18">
        <v>24.04</v>
      </c>
      <c r="P9" s="18">
        <v>1700000</v>
      </c>
      <c r="Q9" s="16"/>
    </row>
    <row r="10" spans="1:19" x14ac:dyDescent="0.3">
      <c r="A10" s="30">
        <v>45267</v>
      </c>
      <c r="B10" s="18">
        <f t="shared" si="0"/>
        <v>78730</v>
      </c>
      <c r="C10" s="19">
        <v>78.73</v>
      </c>
      <c r="D10" s="26">
        <v>7.21</v>
      </c>
      <c r="E10" s="26">
        <v>7.78</v>
      </c>
      <c r="F10" s="19">
        <v>135</v>
      </c>
      <c r="G10" s="19">
        <v>17</v>
      </c>
      <c r="H10" s="19">
        <v>284</v>
      </c>
      <c r="I10" s="19">
        <v>44</v>
      </c>
      <c r="J10" s="19">
        <v>261</v>
      </c>
      <c r="K10" s="19">
        <v>25</v>
      </c>
      <c r="L10" s="19" t="s">
        <v>33</v>
      </c>
      <c r="M10" s="19">
        <v>500</v>
      </c>
      <c r="N10" s="19">
        <v>0.3</v>
      </c>
      <c r="O10" s="19">
        <v>23.94</v>
      </c>
      <c r="P10" s="19">
        <v>1400000</v>
      </c>
      <c r="Q10" s="16"/>
    </row>
    <row r="11" spans="1:19" x14ac:dyDescent="0.3">
      <c r="A11" s="30">
        <v>45268</v>
      </c>
      <c r="B11" s="18">
        <f t="shared" si="0"/>
        <v>77910</v>
      </c>
      <c r="C11" s="19">
        <v>77.91</v>
      </c>
      <c r="D11" s="26">
        <v>7.25</v>
      </c>
      <c r="E11" s="26">
        <v>7.75</v>
      </c>
      <c r="F11" s="19">
        <v>130</v>
      </c>
      <c r="G11" s="19">
        <v>18</v>
      </c>
      <c r="H11" s="19">
        <v>284</v>
      </c>
      <c r="I11" s="19">
        <v>40</v>
      </c>
      <c r="J11" s="19">
        <v>270</v>
      </c>
      <c r="K11" s="19">
        <v>27</v>
      </c>
      <c r="L11" s="19" t="s">
        <v>33</v>
      </c>
      <c r="M11" s="19">
        <v>700</v>
      </c>
      <c r="N11" s="19">
        <v>0.3</v>
      </c>
      <c r="O11" s="19">
        <v>24.53</v>
      </c>
      <c r="P11" s="19">
        <v>1400000</v>
      </c>
      <c r="Q11" s="16"/>
    </row>
    <row r="12" spans="1:19" x14ac:dyDescent="0.3">
      <c r="A12" s="30">
        <v>45269</v>
      </c>
      <c r="B12" s="18">
        <f t="shared" si="0"/>
        <v>78940</v>
      </c>
      <c r="C12" s="19">
        <v>78.94</v>
      </c>
      <c r="D12" s="26">
        <v>7.26</v>
      </c>
      <c r="E12" s="26">
        <v>7.76</v>
      </c>
      <c r="F12" s="19">
        <v>125</v>
      </c>
      <c r="G12" s="19">
        <v>16</v>
      </c>
      <c r="H12" s="19">
        <v>276</v>
      </c>
      <c r="I12" s="19">
        <v>44</v>
      </c>
      <c r="J12" s="19">
        <v>262</v>
      </c>
      <c r="K12" s="19">
        <v>26</v>
      </c>
      <c r="L12" s="19" t="s">
        <v>33</v>
      </c>
      <c r="M12" s="19">
        <v>400</v>
      </c>
      <c r="N12" s="19">
        <v>0.3</v>
      </c>
      <c r="O12" s="19">
        <v>23.47</v>
      </c>
      <c r="P12" s="19">
        <v>1300000</v>
      </c>
      <c r="Q12" s="16"/>
    </row>
    <row r="13" spans="1:19" x14ac:dyDescent="0.3">
      <c r="A13" s="30">
        <v>45270</v>
      </c>
      <c r="B13" s="18">
        <f t="shared" si="0"/>
        <v>77320</v>
      </c>
      <c r="C13" s="19">
        <v>77.319999999999993</v>
      </c>
      <c r="D13" s="26">
        <v>7.24</v>
      </c>
      <c r="E13" s="26">
        <v>7.73</v>
      </c>
      <c r="F13" s="19">
        <v>130</v>
      </c>
      <c r="G13" s="19">
        <v>17</v>
      </c>
      <c r="H13" s="19">
        <v>288</v>
      </c>
      <c r="I13" s="19">
        <v>40</v>
      </c>
      <c r="J13" s="19">
        <v>257</v>
      </c>
      <c r="K13" s="19">
        <v>27</v>
      </c>
      <c r="L13" s="19" t="s">
        <v>33</v>
      </c>
      <c r="M13" s="19">
        <v>600</v>
      </c>
      <c r="N13" s="19">
        <v>0.2</v>
      </c>
      <c r="O13" s="19">
        <v>24.94</v>
      </c>
      <c r="P13" s="19">
        <v>1700000</v>
      </c>
      <c r="Q13" s="16"/>
    </row>
    <row r="14" spans="1:19" x14ac:dyDescent="0.3">
      <c r="A14" s="30">
        <v>45271</v>
      </c>
      <c r="B14" s="18">
        <f t="shared" si="0"/>
        <v>75520</v>
      </c>
      <c r="C14" s="19">
        <v>75.52</v>
      </c>
      <c r="D14" s="26">
        <v>7.27</v>
      </c>
      <c r="E14" s="26">
        <v>7.74</v>
      </c>
      <c r="F14" s="19">
        <v>135</v>
      </c>
      <c r="G14" s="19">
        <v>18</v>
      </c>
      <c r="H14" s="19">
        <v>292</v>
      </c>
      <c r="I14" s="19">
        <v>48</v>
      </c>
      <c r="J14" s="19">
        <v>253</v>
      </c>
      <c r="K14" s="19">
        <v>28</v>
      </c>
      <c r="L14" s="19" t="s">
        <v>33</v>
      </c>
      <c r="M14" s="19">
        <v>500</v>
      </c>
      <c r="N14" s="19">
        <v>0.3</v>
      </c>
      <c r="O14" s="19">
        <v>23.89</v>
      </c>
      <c r="P14" s="19">
        <v>1400000</v>
      </c>
      <c r="Q14" s="16"/>
    </row>
    <row r="15" spans="1:19" x14ac:dyDescent="0.3">
      <c r="A15" s="30">
        <v>45272</v>
      </c>
      <c r="B15" s="18">
        <f t="shared" si="0"/>
        <v>77850</v>
      </c>
      <c r="C15" s="19">
        <v>77.849999999999994</v>
      </c>
      <c r="D15" s="26">
        <v>7.25</v>
      </c>
      <c r="E15" s="26">
        <v>7.76</v>
      </c>
      <c r="F15" s="19">
        <v>130</v>
      </c>
      <c r="G15" s="19">
        <v>17</v>
      </c>
      <c r="H15" s="19">
        <v>284</v>
      </c>
      <c r="I15" s="19">
        <v>44</v>
      </c>
      <c r="J15" s="19">
        <v>259</v>
      </c>
      <c r="K15" s="19">
        <v>26</v>
      </c>
      <c r="L15" s="19" t="s">
        <v>33</v>
      </c>
      <c r="M15" s="19">
        <v>600</v>
      </c>
      <c r="N15" s="19">
        <v>0.3</v>
      </c>
      <c r="O15" s="19">
        <v>23.65</v>
      </c>
      <c r="P15" s="19">
        <v>1300000</v>
      </c>
      <c r="Q15" s="16"/>
    </row>
    <row r="16" spans="1:19" x14ac:dyDescent="0.3">
      <c r="A16" s="30">
        <v>45273</v>
      </c>
      <c r="B16" s="18">
        <f t="shared" si="0"/>
        <v>76520</v>
      </c>
      <c r="C16" s="19">
        <v>76.52</v>
      </c>
      <c r="D16" s="26">
        <v>7.26</v>
      </c>
      <c r="E16" s="26">
        <v>7.78</v>
      </c>
      <c r="F16" s="19">
        <v>125</v>
      </c>
      <c r="G16" s="19">
        <v>16</v>
      </c>
      <c r="H16" s="19">
        <v>280</v>
      </c>
      <c r="I16" s="19">
        <v>44</v>
      </c>
      <c r="J16" s="19">
        <v>263</v>
      </c>
      <c r="K16" s="19">
        <v>25</v>
      </c>
      <c r="L16" s="19" t="s">
        <v>33</v>
      </c>
      <c r="M16" s="19">
        <v>400</v>
      </c>
      <c r="N16" s="19">
        <v>0.2</v>
      </c>
      <c r="O16" s="26">
        <v>23.8</v>
      </c>
      <c r="P16" s="19">
        <v>1200000</v>
      </c>
      <c r="Q16" s="16"/>
    </row>
    <row r="17" spans="1:17" x14ac:dyDescent="0.3">
      <c r="A17" s="30">
        <v>45274</v>
      </c>
      <c r="B17" s="18">
        <f t="shared" si="0"/>
        <v>76890</v>
      </c>
      <c r="C17" s="19">
        <v>76.89</v>
      </c>
      <c r="D17" s="26">
        <v>7.29</v>
      </c>
      <c r="E17" s="26">
        <v>7.76</v>
      </c>
      <c r="F17" s="19">
        <v>130</v>
      </c>
      <c r="G17" s="19">
        <v>18</v>
      </c>
      <c r="H17" s="19">
        <v>288</v>
      </c>
      <c r="I17" s="19">
        <v>48</v>
      </c>
      <c r="J17" s="19">
        <v>265</v>
      </c>
      <c r="K17" s="19">
        <v>27</v>
      </c>
      <c r="L17" s="19" t="s">
        <v>33</v>
      </c>
      <c r="M17" s="19">
        <v>500</v>
      </c>
      <c r="N17" s="19">
        <v>0.3</v>
      </c>
      <c r="O17" s="19">
        <v>24.28</v>
      </c>
      <c r="P17" s="19">
        <v>1400000</v>
      </c>
      <c r="Q17" s="16"/>
    </row>
    <row r="18" spans="1:17" x14ac:dyDescent="0.3">
      <c r="A18" s="30">
        <v>45275</v>
      </c>
      <c r="B18" s="18">
        <f t="shared" si="0"/>
        <v>75820</v>
      </c>
      <c r="C18" s="19">
        <v>75.819999999999993</v>
      </c>
      <c r="D18" s="26">
        <v>7.24</v>
      </c>
      <c r="E18" s="26">
        <v>7.78</v>
      </c>
      <c r="F18" s="19">
        <v>125</v>
      </c>
      <c r="G18" s="19">
        <v>17</v>
      </c>
      <c r="H18" s="19">
        <v>284</v>
      </c>
      <c r="I18" s="19">
        <v>40</v>
      </c>
      <c r="J18" s="19">
        <v>267</v>
      </c>
      <c r="K18" s="19">
        <v>25</v>
      </c>
      <c r="L18" s="19" t="s">
        <v>33</v>
      </c>
      <c r="M18" s="19">
        <v>600</v>
      </c>
      <c r="N18" s="19">
        <v>0.2</v>
      </c>
      <c r="O18" s="19">
        <v>24.17</v>
      </c>
      <c r="P18" s="19">
        <v>1700000</v>
      </c>
      <c r="Q18" s="16"/>
    </row>
    <row r="19" spans="1:17" x14ac:dyDescent="0.3">
      <c r="A19" s="30">
        <v>45276</v>
      </c>
      <c r="B19" s="18">
        <f t="shared" si="0"/>
        <v>79150</v>
      </c>
      <c r="C19" s="19">
        <v>79.150000000000006</v>
      </c>
      <c r="D19" s="26">
        <v>7.25</v>
      </c>
      <c r="E19" s="26">
        <v>7.76</v>
      </c>
      <c r="F19" s="19">
        <v>135</v>
      </c>
      <c r="G19" s="19">
        <v>18</v>
      </c>
      <c r="H19" s="19">
        <v>296</v>
      </c>
      <c r="I19" s="19">
        <v>44</v>
      </c>
      <c r="J19" s="19">
        <v>259</v>
      </c>
      <c r="K19" s="19">
        <v>27</v>
      </c>
      <c r="L19" s="19" t="s">
        <v>33</v>
      </c>
      <c r="M19" s="19">
        <v>400</v>
      </c>
      <c r="N19" s="19">
        <v>0.3</v>
      </c>
      <c r="O19" s="19">
        <v>24.43</v>
      </c>
      <c r="P19" s="19">
        <v>1300000</v>
      </c>
      <c r="Q19" s="16"/>
    </row>
    <row r="20" spans="1:17" x14ac:dyDescent="0.3">
      <c r="A20" s="30">
        <v>45277</v>
      </c>
      <c r="B20" s="18">
        <f t="shared" si="0"/>
        <v>75910</v>
      </c>
      <c r="C20" s="19">
        <v>75.91</v>
      </c>
      <c r="D20" s="26">
        <v>7.27</v>
      </c>
      <c r="E20" s="26">
        <v>7.78</v>
      </c>
      <c r="F20" s="19">
        <v>130</v>
      </c>
      <c r="G20" s="19">
        <v>17</v>
      </c>
      <c r="H20" s="19">
        <v>292</v>
      </c>
      <c r="I20" s="19">
        <v>40</v>
      </c>
      <c r="J20" s="19">
        <v>268</v>
      </c>
      <c r="K20" s="19">
        <v>26</v>
      </c>
      <c r="L20" s="19" t="s">
        <v>33</v>
      </c>
      <c r="M20" s="19">
        <v>500</v>
      </c>
      <c r="N20" s="19">
        <v>0.3</v>
      </c>
      <c r="O20" s="19">
        <v>23.39</v>
      </c>
      <c r="P20" s="19">
        <v>1200000</v>
      </c>
      <c r="Q20" s="16"/>
    </row>
    <row r="21" spans="1:17" x14ac:dyDescent="0.3">
      <c r="A21" s="30">
        <v>45278</v>
      </c>
      <c r="B21" s="18">
        <f t="shared" si="0"/>
        <v>76420</v>
      </c>
      <c r="C21" s="19">
        <v>76.42</v>
      </c>
      <c r="D21" s="26">
        <v>7.31</v>
      </c>
      <c r="E21" s="26">
        <v>7.77</v>
      </c>
      <c r="F21" s="19">
        <v>125</v>
      </c>
      <c r="G21" s="19">
        <v>16</v>
      </c>
      <c r="H21" s="19">
        <v>288</v>
      </c>
      <c r="I21" s="19">
        <v>44</v>
      </c>
      <c r="J21" s="19">
        <v>263</v>
      </c>
      <c r="K21" s="19">
        <v>25</v>
      </c>
      <c r="L21" s="19" t="s">
        <v>33</v>
      </c>
      <c r="M21" s="19">
        <v>600</v>
      </c>
      <c r="N21" s="19">
        <v>0.3</v>
      </c>
      <c r="O21" s="19">
        <v>24.67</v>
      </c>
      <c r="P21" s="19">
        <v>1400000</v>
      </c>
      <c r="Q21" s="16"/>
    </row>
    <row r="22" spans="1:17" x14ac:dyDescent="0.3">
      <c r="A22" s="30">
        <v>45279</v>
      </c>
      <c r="B22" s="18">
        <f t="shared" si="0"/>
        <v>75230</v>
      </c>
      <c r="C22" s="19">
        <v>75.23</v>
      </c>
      <c r="D22" s="26">
        <v>7.32</v>
      </c>
      <c r="E22" s="26">
        <v>7.79</v>
      </c>
      <c r="F22" s="19">
        <v>135</v>
      </c>
      <c r="G22" s="19">
        <v>17</v>
      </c>
      <c r="H22" s="19">
        <v>300</v>
      </c>
      <c r="I22" s="19">
        <v>40</v>
      </c>
      <c r="J22" s="19">
        <v>266</v>
      </c>
      <c r="K22" s="19">
        <v>26</v>
      </c>
      <c r="L22" s="19" t="s">
        <v>33</v>
      </c>
      <c r="M22" s="19">
        <v>700</v>
      </c>
      <c r="N22" s="19">
        <v>0.2</v>
      </c>
      <c r="O22" s="19">
        <v>24.05</v>
      </c>
      <c r="P22" s="19">
        <v>1700000</v>
      </c>
      <c r="Q22" s="16"/>
    </row>
    <row r="23" spans="1:17" x14ac:dyDescent="0.3">
      <c r="A23" s="30">
        <v>45280</v>
      </c>
      <c r="B23" s="18">
        <f t="shared" si="0"/>
        <v>72280</v>
      </c>
      <c r="C23" s="19">
        <v>72.28</v>
      </c>
      <c r="D23" s="40">
        <v>7.3</v>
      </c>
      <c r="E23" s="26">
        <v>7.83</v>
      </c>
      <c r="F23" s="19">
        <v>120</v>
      </c>
      <c r="G23" s="19">
        <v>15</v>
      </c>
      <c r="H23" s="19">
        <v>284</v>
      </c>
      <c r="I23" s="19">
        <v>40</v>
      </c>
      <c r="J23" s="19">
        <v>259</v>
      </c>
      <c r="K23" s="19">
        <v>24</v>
      </c>
      <c r="L23" s="19" t="s">
        <v>33</v>
      </c>
      <c r="M23" s="19">
        <v>500</v>
      </c>
      <c r="N23" s="19">
        <v>0.3</v>
      </c>
      <c r="O23" s="19">
        <v>23.38</v>
      </c>
      <c r="P23" s="19">
        <v>1400000</v>
      </c>
      <c r="Q23" s="16"/>
    </row>
    <row r="24" spans="1:17" x14ac:dyDescent="0.3">
      <c r="A24" s="30">
        <v>45281</v>
      </c>
      <c r="B24" s="18">
        <f t="shared" si="0"/>
        <v>76630</v>
      </c>
      <c r="C24" s="19">
        <v>76.63</v>
      </c>
      <c r="D24" s="26">
        <v>7.31</v>
      </c>
      <c r="E24" s="26">
        <v>7.76</v>
      </c>
      <c r="F24" s="19">
        <v>125</v>
      </c>
      <c r="G24" s="19">
        <v>17</v>
      </c>
      <c r="H24" s="19">
        <v>292</v>
      </c>
      <c r="I24" s="19">
        <v>44</v>
      </c>
      <c r="J24" s="19">
        <v>262</v>
      </c>
      <c r="K24" s="19">
        <v>26</v>
      </c>
      <c r="L24" s="19" t="s">
        <v>33</v>
      </c>
      <c r="M24" s="19">
        <v>400</v>
      </c>
      <c r="N24" s="19">
        <v>0.3</v>
      </c>
      <c r="O24" s="19">
        <v>24.48</v>
      </c>
      <c r="P24" s="19">
        <v>1300000</v>
      </c>
      <c r="Q24" s="16"/>
    </row>
    <row r="25" spans="1:17" x14ac:dyDescent="0.3">
      <c r="A25" s="30">
        <v>45282</v>
      </c>
      <c r="B25" s="18">
        <f t="shared" si="0"/>
        <v>73830</v>
      </c>
      <c r="C25" s="19">
        <v>73.83</v>
      </c>
      <c r="D25" s="26">
        <v>7.38</v>
      </c>
      <c r="E25" s="26">
        <v>7.69</v>
      </c>
      <c r="F25" s="19">
        <v>120</v>
      </c>
      <c r="G25" s="19">
        <v>16</v>
      </c>
      <c r="H25" s="19">
        <v>238</v>
      </c>
      <c r="I25" s="19">
        <v>40</v>
      </c>
      <c r="J25" s="19">
        <v>278</v>
      </c>
      <c r="K25" s="19">
        <v>27</v>
      </c>
      <c r="L25" s="19" t="s">
        <v>33</v>
      </c>
      <c r="M25" s="19">
        <v>600</v>
      </c>
      <c r="N25" s="19">
        <v>0.2</v>
      </c>
      <c r="O25" s="19">
        <v>23.43</v>
      </c>
      <c r="P25" s="19">
        <v>1700000</v>
      </c>
      <c r="Q25" s="16"/>
    </row>
    <row r="26" spans="1:17" x14ac:dyDescent="0.3">
      <c r="A26" s="30">
        <v>45283</v>
      </c>
      <c r="B26" s="18">
        <f t="shared" si="0"/>
        <v>71620</v>
      </c>
      <c r="C26" s="19">
        <v>71.62</v>
      </c>
      <c r="D26" s="26">
        <v>7.29</v>
      </c>
      <c r="E26" s="26">
        <v>7.8</v>
      </c>
      <c r="F26" s="19">
        <v>135</v>
      </c>
      <c r="G26" s="19">
        <v>17</v>
      </c>
      <c r="H26" s="19">
        <v>284</v>
      </c>
      <c r="I26" s="19">
        <v>44</v>
      </c>
      <c r="J26" s="19">
        <v>265</v>
      </c>
      <c r="K26" s="19">
        <v>26</v>
      </c>
      <c r="L26" s="19" t="s">
        <v>33</v>
      </c>
      <c r="M26" s="19">
        <v>400</v>
      </c>
      <c r="N26" s="19">
        <v>0.3</v>
      </c>
      <c r="O26" s="19">
        <v>24.67</v>
      </c>
      <c r="P26" s="19">
        <v>1400000</v>
      </c>
      <c r="Q26" s="16"/>
    </row>
    <row r="27" spans="1:17" x14ac:dyDescent="0.3">
      <c r="A27" s="30">
        <v>45284</v>
      </c>
      <c r="B27" s="18">
        <f t="shared" si="0"/>
        <v>76190</v>
      </c>
      <c r="C27" s="19">
        <v>76.19</v>
      </c>
      <c r="D27" s="26">
        <v>7.31</v>
      </c>
      <c r="E27" s="26">
        <v>7.76</v>
      </c>
      <c r="F27" s="19">
        <v>130</v>
      </c>
      <c r="G27" s="19">
        <v>18</v>
      </c>
      <c r="H27" s="19">
        <v>292</v>
      </c>
      <c r="I27" s="19">
        <v>40</v>
      </c>
      <c r="J27" s="19">
        <v>271</v>
      </c>
      <c r="K27" s="19">
        <v>27</v>
      </c>
      <c r="L27" s="19" t="s">
        <v>33</v>
      </c>
      <c r="M27" s="19">
        <v>500</v>
      </c>
      <c r="N27" s="19">
        <v>0.3</v>
      </c>
      <c r="O27" s="19">
        <v>23.71</v>
      </c>
      <c r="P27" s="19">
        <v>1200000</v>
      </c>
      <c r="Q27" s="16"/>
    </row>
    <row r="28" spans="1:17" x14ac:dyDescent="0.3">
      <c r="A28" s="30">
        <v>45285</v>
      </c>
      <c r="B28" s="18">
        <f t="shared" si="0"/>
        <v>73660</v>
      </c>
      <c r="C28" s="19">
        <v>73.66</v>
      </c>
      <c r="D28" s="26">
        <v>7.34</v>
      </c>
      <c r="E28" s="26">
        <v>7.69</v>
      </c>
      <c r="F28" s="19">
        <v>125</v>
      </c>
      <c r="G28" s="19">
        <v>18</v>
      </c>
      <c r="H28" s="19">
        <v>288</v>
      </c>
      <c r="I28" s="19">
        <v>44</v>
      </c>
      <c r="J28" s="19">
        <v>268</v>
      </c>
      <c r="K28" s="19">
        <v>26</v>
      </c>
      <c r="L28" s="19" t="s">
        <v>33</v>
      </c>
      <c r="M28" s="19">
        <v>700</v>
      </c>
      <c r="N28" s="19">
        <v>0.2</v>
      </c>
      <c r="O28" s="26">
        <v>22.5</v>
      </c>
      <c r="P28" s="19">
        <v>1700000</v>
      </c>
      <c r="Q28" s="16"/>
    </row>
    <row r="29" spans="1:17" x14ac:dyDescent="0.3">
      <c r="A29" s="30">
        <v>45286</v>
      </c>
      <c r="B29" s="18">
        <f t="shared" si="0"/>
        <v>76430</v>
      </c>
      <c r="C29" s="19">
        <v>76.430000000000007</v>
      </c>
      <c r="D29" s="26">
        <v>7.32</v>
      </c>
      <c r="E29" s="26">
        <v>7.73</v>
      </c>
      <c r="F29" s="19">
        <v>135</v>
      </c>
      <c r="G29" s="19">
        <v>17</v>
      </c>
      <c r="H29" s="19">
        <v>284</v>
      </c>
      <c r="I29" s="19">
        <v>44</v>
      </c>
      <c r="J29" s="19">
        <v>258</v>
      </c>
      <c r="K29" s="19">
        <v>25</v>
      </c>
      <c r="L29" s="19" t="s">
        <v>33</v>
      </c>
      <c r="M29" s="19">
        <v>600</v>
      </c>
      <c r="N29" s="19">
        <v>0.3</v>
      </c>
      <c r="O29" s="19">
        <v>24.03</v>
      </c>
      <c r="P29" s="19">
        <v>1400000</v>
      </c>
      <c r="Q29" s="16"/>
    </row>
    <row r="30" spans="1:17" x14ac:dyDescent="0.3">
      <c r="A30" s="30">
        <v>45287</v>
      </c>
      <c r="B30" s="18">
        <f t="shared" si="0"/>
        <v>75740</v>
      </c>
      <c r="C30" s="19">
        <v>75.739999999999995</v>
      </c>
      <c r="D30" s="26">
        <v>7.3</v>
      </c>
      <c r="E30" s="26">
        <v>7.74</v>
      </c>
      <c r="F30" s="19">
        <v>130</v>
      </c>
      <c r="G30" s="19">
        <v>18</v>
      </c>
      <c r="H30" s="19">
        <v>288</v>
      </c>
      <c r="I30" s="19">
        <v>48</v>
      </c>
      <c r="J30" s="19">
        <v>263</v>
      </c>
      <c r="K30" s="19">
        <v>27</v>
      </c>
      <c r="L30" s="19" t="s">
        <v>33</v>
      </c>
      <c r="M30" s="19">
        <v>500</v>
      </c>
      <c r="N30" s="19">
        <v>0.3</v>
      </c>
      <c r="O30" s="19">
        <v>23.78</v>
      </c>
      <c r="P30" s="19">
        <v>1300000</v>
      </c>
      <c r="Q30" s="16"/>
    </row>
    <row r="31" spans="1:17" x14ac:dyDescent="0.3">
      <c r="A31" s="30">
        <v>45288</v>
      </c>
      <c r="B31" s="18">
        <f t="shared" si="0"/>
        <v>73890</v>
      </c>
      <c r="C31" s="19">
        <v>73.89</v>
      </c>
      <c r="D31" s="26">
        <v>7.29</v>
      </c>
      <c r="E31" s="26">
        <v>7.72</v>
      </c>
      <c r="F31" s="19">
        <v>125</v>
      </c>
      <c r="G31" s="19">
        <v>17</v>
      </c>
      <c r="H31" s="19">
        <v>276</v>
      </c>
      <c r="I31" s="19">
        <v>44</v>
      </c>
      <c r="J31" s="19">
        <v>256</v>
      </c>
      <c r="K31" s="19">
        <v>24</v>
      </c>
      <c r="L31" s="19" t="s">
        <v>33</v>
      </c>
      <c r="M31" s="19">
        <v>600</v>
      </c>
      <c r="N31" s="19">
        <v>0.2</v>
      </c>
      <c r="O31" s="19">
        <v>23.52</v>
      </c>
      <c r="P31" s="19">
        <v>1700000</v>
      </c>
      <c r="Q31" s="16"/>
    </row>
    <row r="32" spans="1:17" x14ac:dyDescent="0.3">
      <c r="A32" s="30">
        <v>45289</v>
      </c>
      <c r="B32" s="18">
        <f t="shared" si="0"/>
        <v>77210</v>
      </c>
      <c r="C32" s="19">
        <v>77.209999999999994</v>
      </c>
      <c r="D32" s="26">
        <v>7.32</v>
      </c>
      <c r="E32" s="26">
        <v>7.75</v>
      </c>
      <c r="F32" s="19">
        <v>135</v>
      </c>
      <c r="G32" s="19">
        <v>18</v>
      </c>
      <c r="H32" s="19">
        <v>284</v>
      </c>
      <c r="I32" s="19">
        <v>44</v>
      </c>
      <c r="J32" s="19">
        <v>263</v>
      </c>
      <c r="K32" s="19">
        <v>27</v>
      </c>
      <c r="L32" s="19" t="s">
        <v>33</v>
      </c>
      <c r="M32" s="19">
        <v>400</v>
      </c>
      <c r="N32" s="19">
        <v>0.3</v>
      </c>
      <c r="O32" s="19">
        <v>24.42</v>
      </c>
      <c r="P32" s="19">
        <v>1400000</v>
      </c>
      <c r="Q32" s="16"/>
    </row>
    <row r="33" spans="1:18" x14ac:dyDescent="0.3">
      <c r="A33" s="30">
        <v>45290</v>
      </c>
      <c r="B33" s="18">
        <f t="shared" si="0"/>
        <v>65530</v>
      </c>
      <c r="C33" s="19">
        <v>65.53</v>
      </c>
      <c r="D33" s="26">
        <v>7.36</v>
      </c>
      <c r="E33" s="26">
        <v>7.72</v>
      </c>
      <c r="F33" s="19">
        <v>125</v>
      </c>
      <c r="G33" s="19">
        <v>16</v>
      </c>
      <c r="H33" s="19">
        <v>276</v>
      </c>
      <c r="I33" s="19">
        <v>40</v>
      </c>
      <c r="J33" s="19">
        <v>270</v>
      </c>
      <c r="K33" s="19">
        <v>25</v>
      </c>
      <c r="L33" s="19" t="s">
        <v>33</v>
      </c>
      <c r="M33" s="19">
        <v>600</v>
      </c>
      <c r="N33" s="19">
        <v>0.2</v>
      </c>
      <c r="O33" s="19">
        <v>23.21</v>
      </c>
      <c r="P33" s="19">
        <v>1700000</v>
      </c>
      <c r="Q33" s="16"/>
    </row>
    <row r="34" spans="1:18" ht="15" thickBot="1" x14ac:dyDescent="0.35">
      <c r="A34" s="32">
        <v>45291</v>
      </c>
      <c r="B34" s="18">
        <f t="shared" si="0"/>
        <v>76950</v>
      </c>
      <c r="C34" s="28">
        <v>76.95</v>
      </c>
      <c r="D34" s="38">
        <v>7.3</v>
      </c>
      <c r="E34" s="38">
        <v>7.78</v>
      </c>
      <c r="F34" s="28">
        <v>130</v>
      </c>
      <c r="G34" s="28">
        <v>17</v>
      </c>
      <c r="H34" s="28">
        <v>272</v>
      </c>
      <c r="I34" s="28">
        <v>40</v>
      </c>
      <c r="J34" s="28">
        <v>274</v>
      </c>
      <c r="K34" s="28">
        <v>26</v>
      </c>
      <c r="L34" s="28" t="s">
        <v>33</v>
      </c>
      <c r="M34" s="28">
        <v>500</v>
      </c>
      <c r="N34" s="28">
        <v>0.3</v>
      </c>
      <c r="O34" s="28">
        <v>23.71</v>
      </c>
      <c r="P34" s="28">
        <v>1400000</v>
      </c>
      <c r="Q34" s="33"/>
    </row>
    <row r="35" spans="1:18" ht="15" thickBot="1" x14ac:dyDescent="0.35">
      <c r="A35" s="11" t="s">
        <v>28</v>
      </c>
      <c r="B35" s="12">
        <f>AVERAGE(B4:B34)</f>
        <v>76209.032258064515</v>
      </c>
      <c r="C35" s="12">
        <f t="shared" ref="C35:P35" si="1">AVERAGE(C4:C34)</f>
        <v>76.209032258064511</v>
      </c>
      <c r="D35" s="12">
        <f t="shared" si="1"/>
        <v>7.2767741935483876</v>
      </c>
      <c r="E35" s="12">
        <f t="shared" si="1"/>
        <v>7.7590322580645168</v>
      </c>
      <c r="F35" s="12">
        <f t="shared" si="1"/>
        <v>128.38709677419354</v>
      </c>
      <c r="G35" s="12">
        <f t="shared" si="1"/>
        <v>16.967741935483872</v>
      </c>
      <c r="H35" s="12">
        <f t="shared" si="1"/>
        <v>284.45161290322579</v>
      </c>
      <c r="I35" s="12">
        <f t="shared" si="1"/>
        <v>42.838709677419352</v>
      </c>
      <c r="J35" s="12">
        <f t="shared" si="1"/>
        <v>263.64516129032256</v>
      </c>
      <c r="K35" s="12">
        <f t="shared" si="1"/>
        <v>25.741935483870968</v>
      </c>
      <c r="L35" s="12"/>
      <c r="M35" s="12">
        <f t="shared" si="1"/>
        <v>535.48387096774195</v>
      </c>
      <c r="N35" s="12">
        <f t="shared" si="1"/>
        <v>0.26774193548387093</v>
      </c>
      <c r="O35" s="12">
        <f t="shared" si="1"/>
        <v>23.941935483870967</v>
      </c>
      <c r="P35" s="12">
        <f t="shared" si="1"/>
        <v>1441935.4838709678</v>
      </c>
      <c r="Q35" s="20"/>
    </row>
    <row r="36" spans="1:18" x14ac:dyDescent="0.3">
      <c r="C36" s="39">
        <f>SUM(C4:C34)</f>
        <v>2362.48</v>
      </c>
    </row>
    <row r="37" spans="1:18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8" x14ac:dyDescent="0.3">
      <c r="A38" s="14"/>
    </row>
    <row r="39" spans="1:18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1" spans="1:18" ht="40.799999999999997" customHeight="1" x14ac:dyDescent="0.3">
      <c r="A41" s="41" t="s">
        <v>29</v>
      </c>
      <c r="B41" s="41"/>
      <c r="C41" s="41" t="s">
        <v>30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3" spans="1:18" x14ac:dyDescent="0.3">
      <c r="A43" s="14" t="s">
        <v>31</v>
      </c>
      <c r="B43" s="15">
        <f>MIN(B4:B34)</f>
        <v>65530</v>
      </c>
      <c r="C43" s="15">
        <f>MIN(C4:C34)</f>
        <v>65.53</v>
      </c>
      <c r="D43" s="15">
        <f t="shared" ref="D43:K43" si="2">MIN(D4:D34)</f>
        <v>7.18</v>
      </c>
      <c r="E43" s="15">
        <f t="shared" si="2"/>
        <v>7.69</v>
      </c>
      <c r="F43" s="15">
        <f t="shared" si="2"/>
        <v>115</v>
      </c>
      <c r="G43" s="15">
        <f t="shared" si="2"/>
        <v>15</v>
      </c>
      <c r="H43" s="15">
        <f t="shared" si="2"/>
        <v>238</v>
      </c>
      <c r="I43" s="15">
        <f t="shared" si="2"/>
        <v>40</v>
      </c>
      <c r="J43" s="15">
        <f t="shared" si="2"/>
        <v>253</v>
      </c>
      <c r="K43" s="15">
        <f t="shared" si="2"/>
        <v>23</v>
      </c>
      <c r="L43" s="15"/>
      <c r="M43" s="15">
        <f t="shared" ref="M43:P43" si="3">MIN(M4:M34)</f>
        <v>400</v>
      </c>
      <c r="N43" s="15">
        <f t="shared" si="3"/>
        <v>0.2</v>
      </c>
      <c r="O43" s="15">
        <f t="shared" si="3"/>
        <v>22.5</v>
      </c>
      <c r="P43" s="15">
        <f t="shared" si="3"/>
        <v>1200000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MAX(B4:B34)</f>
        <v>81150</v>
      </c>
      <c r="C45" s="15">
        <f>MAX(C4:C34)</f>
        <v>81.150000000000006</v>
      </c>
      <c r="D45" s="15">
        <f t="shared" ref="D45:K45" si="4">MAX(D4:D34)</f>
        <v>7.38</v>
      </c>
      <c r="E45" s="15">
        <f t="shared" si="4"/>
        <v>7.83</v>
      </c>
      <c r="F45" s="15">
        <f t="shared" si="4"/>
        <v>135</v>
      </c>
      <c r="G45" s="15">
        <f t="shared" si="4"/>
        <v>18</v>
      </c>
      <c r="H45" s="15">
        <f t="shared" si="4"/>
        <v>300</v>
      </c>
      <c r="I45" s="15">
        <f t="shared" si="4"/>
        <v>48</v>
      </c>
      <c r="J45" s="15">
        <f t="shared" si="4"/>
        <v>278</v>
      </c>
      <c r="K45" s="15">
        <f t="shared" si="4"/>
        <v>28</v>
      </c>
      <c r="L45" s="15"/>
      <c r="M45" s="15">
        <f t="shared" ref="M45:P45" si="5">MAX(M4:M34)</f>
        <v>700</v>
      </c>
      <c r="N45" s="15">
        <f t="shared" si="5"/>
        <v>0.3</v>
      </c>
      <c r="O45" s="15">
        <f t="shared" si="5"/>
        <v>24.94</v>
      </c>
      <c r="P45" s="15">
        <f t="shared" si="5"/>
        <v>1700000</v>
      </c>
      <c r="Q45" s="15"/>
      <c r="R45" s="15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2024-08-02T13:13:39Z</dcterms:modified>
</cp:coreProperties>
</file>