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837A8BE8-3813-46D1-AEA6-384D3BD471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ini-1" sheetId="1" r:id="rId1"/>
    <sheet name="Rajapur" sheetId="2" r:id="rId2"/>
  </sheets>
  <definedNames>
    <definedName name="_xlnm.Print_Area" localSheetId="0">'Naini-1'!$A$2:$Q$44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" l="1"/>
  <c r="C36" i="1"/>
  <c r="B33" i="2" l="1"/>
  <c r="B34" i="1"/>
  <c r="B32" i="2"/>
  <c r="B31" i="2"/>
  <c r="B33" i="1"/>
  <c r="B30" i="2"/>
  <c r="B29" i="2"/>
  <c r="B28" i="2"/>
  <c r="B32" i="1"/>
  <c r="B31" i="1"/>
  <c r="B30" i="1"/>
  <c r="B27" i="2" l="1"/>
  <c r="B26" i="2"/>
  <c r="B25" i="2"/>
  <c r="B29" i="1"/>
  <c r="B28" i="1"/>
  <c r="B27" i="1"/>
  <c r="B26" i="1"/>
  <c r="B24" i="2" l="1"/>
  <c r="B23" i="2"/>
  <c r="B22" i="2"/>
  <c r="B21" i="2"/>
  <c r="B20" i="2"/>
  <c r="B25" i="1"/>
  <c r="B24" i="1"/>
  <c r="B23" i="1"/>
  <c r="B22" i="1"/>
  <c r="B21" i="1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17" i="1" l="1"/>
  <c r="B16" i="1"/>
  <c r="B20" i="1" l="1"/>
  <c r="B19" i="1"/>
  <c r="B18" i="1" l="1"/>
  <c r="B15" i="1"/>
  <c r="B14" i="1"/>
  <c r="B13" i="1"/>
  <c r="B8" i="1" l="1"/>
  <c r="B9" i="1"/>
  <c r="B10" i="1"/>
  <c r="B11" i="1"/>
  <c r="B12" i="1"/>
  <c r="B5" i="2"/>
  <c r="B6" i="2"/>
  <c r="B4" i="2"/>
  <c r="B6" i="1"/>
  <c r="B7" i="1"/>
  <c r="B5" i="1"/>
  <c r="B42" i="2" l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B44" i="1"/>
  <c r="B42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B35" i="1"/>
  <c r="C34" i="2"/>
  <c r="D34" i="2"/>
  <c r="E34" i="2"/>
  <c r="F34" i="2"/>
  <c r="G34" i="2"/>
  <c r="H34" i="2"/>
  <c r="I34" i="2"/>
  <c r="J34" i="2"/>
  <c r="K34" i="2"/>
  <c r="M34" i="2"/>
  <c r="N34" i="2"/>
  <c r="O34" i="2"/>
  <c r="P34" i="2"/>
  <c r="B34" i="2"/>
  <c r="M42" i="2"/>
  <c r="N42" i="2"/>
  <c r="O42" i="2"/>
  <c r="P42" i="2"/>
  <c r="M44" i="2"/>
  <c r="N44" i="2"/>
  <c r="O44" i="2"/>
  <c r="P44" i="2"/>
  <c r="K44" i="2"/>
  <c r="J44" i="2"/>
  <c r="I44" i="2"/>
  <c r="H44" i="2"/>
  <c r="G44" i="2"/>
  <c r="F44" i="2"/>
  <c r="E44" i="2"/>
  <c r="D44" i="2"/>
  <c r="C44" i="2"/>
  <c r="K42" i="2"/>
  <c r="J42" i="2"/>
  <c r="I42" i="2"/>
  <c r="H42" i="2"/>
  <c r="G42" i="2"/>
  <c r="F42" i="2"/>
  <c r="E42" i="2"/>
  <c r="D42" i="2"/>
  <c r="C42" i="2"/>
  <c r="B44" i="2" l="1"/>
</calcChain>
</file>

<file path=xl/sharedStrings.xml><?xml version="1.0" encoding="utf-8"?>
<sst xmlns="http://schemas.openxmlformats.org/spreadsheetml/2006/main" count="124" uniqueCount="35">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</sst>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10" borderId="5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5" xfId="0" applyFont="1" applyBorder="1"/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3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2" fontId="13" fillId="0" borderId="8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2" fontId="13" fillId="0" borderId="12" xfId="0" applyNumberFormat="1" applyFont="1" applyBorder="1" applyAlignment="1">
      <alignment horizontal="left" vertical="center" wrapText="1"/>
    </xf>
    <xf numFmtId="2" fontId="13" fillId="0" borderId="27" xfId="0" applyNumberFormat="1" applyFont="1" applyBorder="1" applyAlignment="1">
      <alignment vertical="center"/>
    </xf>
    <xf numFmtId="2" fontId="13" fillId="0" borderId="23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13" fillId="0" borderId="27" xfId="0" applyNumberFormat="1" applyFont="1" applyBorder="1" applyAlignment="1">
      <alignment horizontal="left" vertical="center" wrapText="1"/>
    </xf>
    <xf numFmtId="0" fontId="10" fillId="7" borderId="30" xfId="0" applyFont="1" applyFill="1" applyBorder="1" applyAlignment="1">
      <alignment horizontal="center" vertical="center" wrapText="1"/>
    </xf>
    <xf numFmtId="15" fontId="13" fillId="0" borderId="22" xfId="0" applyNumberFormat="1" applyFont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15" fontId="13" fillId="0" borderId="3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26" xfId="0" applyNumberForma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 wrapText="1"/>
    </xf>
    <xf numFmtId="15" fontId="13" fillId="0" borderId="32" xfId="0" applyNumberFormat="1" applyFont="1" applyBorder="1" applyAlignment="1">
      <alignment horizontal="center" vertical="center" wrapText="1"/>
    </xf>
    <xf numFmtId="15" fontId="13" fillId="0" borderId="33" xfId="0" applyNumberFormat="1" applyFon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2" fontId="14" fillId="0" borderId="23" xfId="0" applyNumberFormat="1" applyFont="1" applyBorder="1" applyAlignment="1">
      <alignment vertical="center"/>
    </xf>
    <xf numFmtId="0" fontId="10" fillId="12" borderId="34" xfId="0" applyFont="1" applyFill="1" applyBorder="1" applyAlignment="1">
      <alignment horizontal="center" vertical="center" wrapText="1"/>
    </xf>
    <xf numFmtId="0" fontId="10" fillId="12" borderId="3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14" borderId="28" xfId="0" applyFont="1" applyFill="1" applyBorder="1" applyAlignment="1">
      <alignment horizontal="center" vertical="center" wrapText="1"/>
    </xf>
    <xf numFmtId="0" fontId="10" fillId="9" borderId="28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5" borderId="17" xfId="0" applyFont="1" applyFill="1" applyBorder="1"/>
    <xf numFmtId="0" fontId="7" fillId="6" borderId="29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 wrapText="1"/>
    </xf>
    <xf numFmtId="0" fontId="4" fillId="0" borderId="28" xfId="0" applyFont="1" applyBorder="1"/>
    <xf numFmtId="0" fontId="9" fillId="8" borderId="24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5" fillId="10" borderId="21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63313</xdr:colOff>
      <xdr:row>1</xdr:row>
      <xdr:rowOff>163719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13" y="351978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298449</xdr:colOff>
      <xdr:row>1</xdr:row>
      <xdr:rowOff>121025</xdr:rowOff>
    </xdr:from>
    <xdr:to>
      <xdr:col>16</xdr:col>
      <xdr:colOff>1483494</xdr:colOff>
      <xdr:row>1</xdr:row>
      <xdr:rowOff>869578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037" y="309284"/>
          <a:ext cx="1920151" cy="7485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4"/>
  <sheetViews>
    <sheetView tabSelected="1" view="pageBreakPreview" zoomScale="60" zoomScaleNormal="85" workbookViewId="0">
      <selection activeCell="B28" sqref="B28"/>
    </sheetView>
  </sheetViews>
  <sheetFormatPr defaultRowHeight="14.4" x14ac:dyDescent="0.3"/>
  <cols>
    <col min="1" max="1" width="9.21875" bestFit="1" customWidth="1"/>
    <col min="2" max="2" width="9.77734375" bestFit="1" customWidth="1"/>
    <col min="3" max="3" width="7.6640625" bestFit="1" customWidth="1"/>
    <col min="4" max="4" width="8.5546875" bestFit="1" customWidth="1"/>
    <col min="5" max="5" width="9.6640625" bestFit="1" customWidth="1"/>
    <col min="6" max="6" width="9.5546875" bestFit="1" customWidth="1"/>
    <col min="7" max="7" width="9" bestFit="1" customWidth="1"/>
    <col min="8" max="8" width="9.5546875" bestFit="1" customWidth="1"/>
    <col min="9" max="9" width="9" bestFit="1" customWidth="1"/>
    <col min="11" max="11" width="8.77734375" bestFit="1" customWidth="1"/>
    <col min="12" max="12" width="9.109375" bestFit="1" customWidth="1"/>
    <col min="13" max="13" width="12.33203125" bestFit="1" customWidth="1"/>
    <col min="15" max="15" width="8.5546875" bestFit="1" customWidth="1"/>
    <col min="16" max="16" width="10.77734375" bestFit="1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ht="79.2" customHeight="1" x14ac:dyDescent="0.3">
      <c r="A3" s="59" t="s">
        <v>1</v>
      </c>
      <c r="B3" s="61" t="s">
        <v>2</v>
      </c>
      <c r="C3" s="61"/>
      <c r="D3" s="62" t="s">
        <v>3</v>
      </c>
      <c r="E3" s="62"/>
      <c r="F3" s="63" t="s">
        <v>4</v>
      </c>
      <c r="G3" s="64"/>
      <c r="H3" s="65" t="s">
        <v>5</v>
      </c>
      <c r="I3" s="66"/>
      <c r="J3" s="67" t="s">
        <v>6</v>
      </c>
      <c r="K3" s="64"/>
      <c r="L3" s="68" t="s">
        <v>7</v>
      </c>
      <c r="M3" s="64"/>
      <c r="N3" s="1" t="s">
        <v>8</v>
      </c>
      <c r="O3" s="68" t="s">
        <v>9</v>
      </c>
      <c r="P3" s="69"/>
      <c r="Q3" s="70" t="s">
        <v>10</v>
      </c>
    </row>
    <row r="4" spans="1:17" ht="66.599999999999994" thickBot="1" x14ac:dyDescent="0.35">
      <c r="A4" s="60"/>
      <c r="B4" s="36" t="s">
        <v>11</v>
      </c>
      <c r="C4" s="36" t="s">
        <v>12</v>
      </c>
      <c r="D4" s="2" t="s">
        <v>13</v>
      </c>
      <c r="E4" s="2" t="s">
        <v>26</v>
      </c>
      <c r="F4" s="34" t="s">
        <v>14</v>
      </c>
      <c r="G4" s="3" t="s">
        <v>15</v>
      </c>
      <c r="H4" s="4" t="s">
        <v>16</v>
      </c>
      <c r="I4" s="4" t="s">
        <v>17</v>
      </c>
      <c r="J4" s="5" t="s">
        <v>18</v>
      </c>
      <c r="K4" s="5" t="s">
        <v>19</v>
      </c>
      <c r="L4" s="6" t="s">
        <v>20</v>
      </c>
      <c r="M4" s="6" t="s">
        <v>21</v>
      </c>
      <c r="N4" s="6" t="s">
        <v>22</v>
      </c>
      <c r="O4" s="6" t="s">
        <v>23</v>
      </c>
      <c r="P4" s="7" t="s">
        <v>24</v>
      </c>
      <c r="Q4" s="71"/>
    </row>
    <row r="5" spans="1:17" x14ac:dyDescent="0.3">
      <c r="A5" s="37">
        <v>45383</v>
      </c>
      <c r="B5" s="19">
        <f>C5*1000</f>
        <v>103790</v>
      </c>
      <c r="C5" s="31">
        <v>103.79</v>
      </c>
      <c r="D5" s="31">
        <v>7.25</v>
      </c>
      <c r="E5" s="31">
        <v>7.5</v>
      </c>
      <c r="F5" s="43">
        <v>140</v>
      </c>
      <c r="G5" s="43">
        <v>22</v>
      </c>
      <c r="H5" s="43">
        <v>296</v>
      </c>
      <c r="I5" s="43">
        <v>40</v>
      </c>
      <c r="J5" s="43">
        <v>272</v>
      </c>
      <c r="K5" s="43">
        <v>35</v>
      </c>
      <c r="L5" s="19" t="s">
        <v>33</v>
      </c>
      <c r="M5" s="19">
        <v>400</v>
      </c>
      <c r="N5" s="19">
        <v>0.3</v>
      </c>
      <c r="O5" s="31">
        <v>22.88</v>
      </c>
      <c r="P5" s="19">
        <v>1700000</v>
      </c>
      <c r="Q5" s="40"/>
    </row>
    <row r="6" spans="1:17" x14ac:dyDescent="0.3">
      <c r="A6" s="41">
        <v>45384</v>
      </c>
      <c r="B6" s="16">
        <f t="shared" ref="B6:B34" si="0">C6*1000</f>
        <v>104180</v>
      </c>
      <c r="C6" s="32">
        <v>104.18</v>
      </c>
      <c r="D6" s="32">
        <v>7.21</v>
      </c>
      <c r="E6" s="16">
        <v>7.46</v>
      </c>
      <c r="F6" s="16">
        <v>125</v>
      </c>
      <c r="G6" s="16">
        <v>23</v>
      </c>
      <c r="H6" s="16">
        <v>308</v>
      </c>
      <c r="I6" s="16">
        <v>44</v>
      </c>
      <c r="J6" s="16">
        <v>280</v>
      </c>
      <c r="K6" s="16">
        <v>33</v>
      </c>
      <c r="L6" s="17" t="s">
        <v>33</v>
      </c>
      <c r="M6" s="16">
        <v>600</v>
      </c>
      <c r="N6" s="16">
        <v>0.3</v>
      </c>
      <c r="O6" s="32">
        <v>23.72</v>
      </c>
      <c r="P6" s="16">
        <v>1100000</v>
      </c>
      <c r="Q6" s="44"/>
    </row>
    <row r="7" spans="1:17" x14ac:dyDescent="0.3">
      <c r="A7" s="41">
        <v>45385</v>
      </c>
      <c r="B7" s="16">
        <f t="shared" si="0"/>
        <v>101490</v>
      </c>
      <c r="C7" s="32">
        <v>101.49</v>
      </c>
      <c r="D7" s="32">
        <v>7.2</v>
      </c>
      <c r="E7" s="16">
        <v>7.41</v>
      </c>
      <c r="F7" s="16">
        <v>135</v>
      </c>
      <c r="G7" s="16">
        <v>21</v>
      </c>
      <c r="H7" s="16">
        <v>312</v>
      </c>
      <c r="I7" s="16">
        <v>40</v>
      </c>
      <c r="J7" s="16">
        <v>278</v>
      </c>
      <c r="K7" s="16">
        <v>36</v>
      </c>
      <c r="L7" s="17" t="s">
        <v>33</v>
      </c>
      <c r="M7" s="16">
        <v>400</v>
      </c>
      <c r="N7" s="16">
        <v>0.3</v>
      </c>
      <c r="O7" s="32">
        <v>22.21</v>
      </c>
      <c r="P7" s="16">
        <v>1400000</v>
      </c>
      <c r="Q7" s="33"/>
    </row>
    <row r="8" spans="1:17" x14ac:dyDescent="0.3">
      <c r="A8" s="41">
        <v>45386</v>
      </c>
      <c r="B8" s="16">
        <f t="shared" si="0"/>
        <v>103930</v>
      </c>
      <c r="C8" s="24">
        <v>103.93</v>
      </c>
      <c r="D8" s="24">
        <v>7.29</v>
      </c>
      <c r="E8" s="17">
        <v>7.43</v>
      </c>
      <c r="F8" s="17">
        <v>140</v>
      </c>
      <c r="G8" s="17">
        <v>20</v>
      </c>
      <c r="H8" s="17">
        <v>304</v>
      </c>
      <c r="I8" s="17">
        <v>44</v>
      </c>
      <c r="J8" s="17">
        <v>270</v>
      </c>
      <c r="K8" s="17">
        <v>34</v>
      </c>
      <c r="L8" s="17" t="s">
        <v>33</v>
      </c>
      <c r="M8" s="16">
        <v>500</v>
      </c>
      <c r="N8" s="16">
        <v>0.3</v>
      </c>
      <c r="O8" s="32">
        <v>23.8</v>
      </c>
      <c r="P8" s="16">
        <v>1200000</v>
      </c>
      <c r="Q8" s="14"/>
    </row>
    <row r="9" spans="1:17" x14ac:dyDescent="0.3">
      <c r="A9" s="41">
        <v>45387</v>
      </c>
      <c r="B9" s="16">
        <f t="shared" si="0"/>
        <v>109360</v>
      </c>
      <c r="C9" s="24">
        <v>109.36</v>
      </c>
      <c r="D9" s="24">
        <v>7.34</v>
      </c>
      <c r="E9" s="17">
        <v>7.48</v>
      </c>
      <c r="F9" s="17">
        <v>130</v>
      </c>
      <c r="G9" s="17">
        <v>19</v>
      </c>
      <c r="H9" s="17">
        <v>308</v>
      </c>
      <c r="I9" s="27">
        <v>40</v>
      </c>
      <c r="J9" s="17">
        <v>280</v>
      </c>
      <c r="K9" s="17">
        <v>36</v>
      </c>
      <c r="L9" s="17" t="s">
        <v>33</v>
      </c>
      <c r="M9" s="16">
        <v>600</v>
      </c>
      <c r="N9" s="16">
        <v>0.3</v>
      </c>
      <c r="O9" s="24">
        <v>23.41</v>
      </c>
      <c r="P9" s="17">
        <v>1700000</v>
      </c>
      <c r="Q9" s="14"/>
    </row>
    <row r="10" spans="1:17" x14ac:dyDescent="0.3">
      <c r="A10" s="41">
        <v>45388</v>
      </c>
      <c r="B10" s="16">
        <f t="shared" si="0"/>
        <v>108260</v>
      </c>
      <c r="C10" s="24">
        <v>108.26</v>
      </c>
      <c r="D10" s="24">
        <v>7.28</v>
      </c>
      <c r="E10" s="17">
        <v>7.44</v>
      </c>
      <c r="F10" s="17">
        <v>140</v>
      </c>
      <c r="G10" s="17">
        <v>21</v>
      </c>
      <c r="H10" s="17">
        <v>312</v>
      </c>
      <c r="I10" s="17">
        <v>44</v>
      </c>
      <c r="J10" s="17">
        <v>274</v>
      </c>
      <c r="K10" s="17">
        <v>34</v>
      </c>
      <c r="L10" s="17" t="s">
        <v>33</v>
      </c>
      <c r="M10" s="17">
        <v>700</v>
      </c>
      <c r="N10" s="16">
        <v>0.3</v>
      </c>
      <c r="O10" s="24">
        <v>22.08</v>
      </c>
      <c r="P10" s="17">
        <v>1400000</v>
      </c>
      <c r="Q10" s="14"/>
    </row>
    <row r="11" spans="1:17" x14ac:dyDescent="0.3">
      <c r="A11" s="41">
        <v>45389</v>
      </c>
      <c r="B11" s="16">
        <f t="shared" si="0"/>
        <v>107860</v>
      </c>
      <c r="C11" s="20">
        <v>107.86</v>
      </c>
      <c r="D11" s="21">
        <v>7.25</v>
      </c>
      <c r="E11" s="21">
        <v>7.42</v>
      </c>
      <c r="F11" s="22">
        <v>130</v>
      </c>
      <c r="G11" s="22">
        <v>20</v>
      </c>
      <c r="H11" s="22">
        <v>316</v>
      </c>
      <c r="I11" s="22">
        <v>40</v>
      </c>
      <c r="J11" s="22">
        <v>278</v>
      </c>
      <c r="K11" s="22">
        <v>36</v>
      </c>
      <c r="L11" s="17" t="s">
        <v>33</v>
      </c>
      <c r="M11" s="23">
        <v>400</v>
      </c>
      <c r="N11" s="16">
        <v>0.3</v>
      </c>
      <c r="O11" s="24">
        <v>22.6</v>
      </c>
      <c r="P11" s="17">
        <v>1200000</v>
      </c>
      <c r="Q11" s="14"/>
    </row>
    <row r="12" spans="1:17" x14ac:dyDescent="0.3">
      <c r="A12" s="41">
        <v>45390</v>
      </c>
      <c r="B12" s="16">
        <f t="shared" si="0"/>
        <v>108750</v>
      </c>
      <c r="C12" s="24">
        <v>108.75</v>
      </c>
      <c r="D12" s="24">
        <v>7.23</v>
      </c>
      <c r="E12" s="17">
        <v>7.46</v>
      </c>
      <c r="F12" s="17">
        <v>135</v>
      </c>
      <c r="G12" s="17">
        <v>19</v>
      </c>
      <c r="H12" s="17">
        <v>292</v>
      </c>
      <c r="I12" s="17">
        <v>44</v>
      </c>
      <c r="J12" s="17">
        <v>276</v>
      </c>
      <c r="K12" s="17">
        <v>35</v>
      </c>
      <c r="L12" s="17" t="s">
        <v>33</v>
      </c>
      <c r="M12" s="17">
        <v>800</v>
      </c>
      <c r="N12" s="16">
        <v>0.3</v>
      </c>
      <c r="O12" s="24">
        <v>23.05</v>
      </c>
      <c r="P12" s="17">
        <v>1100000</v>
      </c>
      <c r="Q12" s="14"/>
    </row>
    <row r="13" spans="1:17" x14ac:dyDescent="0.3">
      <c r="A13" s="41">
        <v>45391</v>
      </c>
      <c r="B13" s="17">
        <f t="shared" si="0"/>
        <v>109710</v>
      </c>
      <c r="C13" s="24">
        <v>109.71</v>
      </c>
      <c r="D13" s="24">
        <v>7.29</v>
      </c>
      <c r="E13" s="17">
        <v>7.44</v>
      </c>
      <c r="F13" s="17">
        <v>140</v>
      </c>
      <c r="G13" s="17">
        <v>22</v>
      </c>
      <c r="H13" s="17">
        <v>300</v>
      </c>
      <c r="I13" s="17">
        <v>44</v>
      </c>
      <c r="J13" s="17">
        <v>270</v>
      </c>
      <c r="K13" s="17">
        <v>36</v>
      </c>
      <c r="L13" s="17" t="s">
        <v>33</v>
      </c>
      <c r="M13" s="17">
        <v>500</v>
      </c>
      <c r="N13" s="16">
        <v>0.3</v>
      </c>
      <c r="O13" s="24">
        <v>22.77</v>
      </c>
      <c r="P13" s="17">
        <v>1200000</v>
      </c>
      <c r="Q13" s="14"/>
    </row>
    <row r="14" spans="1:17" x14ac:dyDescent="0.3">
      <c r="A14" s="41">
        <v>45392</v>
      </c>
      <c r="B14" s="17">
        <f t="shared" si="0"/>
        <v>110170</v>
      </c>
      <c r="C14" s="24">
        <v>110.17</v>
      </c>
      <c r="D14" s="24">
        <v>7.24</v>
      </c>
      <c r="E14" s="17">
        <v>7.43</v>
      </c>
      <c r="F14" s="17">
        <v>130</v>
      </c>
      <c r="G14" s="17">
        <v>23</v>
      </c>
      <c r="H14" s="17">
        <v>304</v>
      </c>
      <c r="I14" s="17">
        <v>48</v>
      </c>
      <c r="J14" s="17">
        <v>265</v>
      </c>
      <c r="K14" s="17">
        <v>37</v>
      </c>
      <c r="L14" s="17" t="s">
        <v>33</v>
      </c>
      <c r="M14" s="17">
        <v>700</v>
      </c>
      <c r="N14" s="16">
        <v>0.3</v>
      </c>
      <c r="O14" s="24">
        <v>23.69</v>
      </c>
      <c r="P14" s="17">
        <v>1400000</v>
      </c>
      <c r="Q14" s="14"/>
    </row>
    <row r="15" spans="1:17" x14ac:dyDescent="0.3">
      <c r="A15" s="41">
        <v>45393</v>
      </c>
      <c r="B15" s="17">
        <f t="shared" si="0"/>
        <v>113140</v>
      </c>
      <c r="C15" s="24">
        <v>113.14</v>
      </c>
      <c r="D15" s="24">
        <v>7.21</v>
      </c>
      <c r="E15" s="17">
        <v>7.45</v>
      </c>
      <c r="F15" s="17">
        <v>135</v>
      </c>
      <c r="G15" s="17">
        <v>21</v>
      </c>
      <c r="H15" s="17">
        <v>296</v>
      </c>
      <c r="I15" s="17">
        <v>40</v>
      </c>
      <c r="J15" s="17">
        <v>268</v>
      </c>
      <c r="K15" s="17">
        <v>38</v>
      </c>
      <c r="L15" s="17" t="s">
        <v>33</v>
      </c>
      <c r="M15" s="17">
        <v>500</v>
      </c>
      <c r="N15" s="16">
        <v>0.3</v>
      </c>
      <c r="O15" s="24">
        <v>22.95</v>
      </c>
      <c r="P15" s="17">
        <v>1200000</v>
      </c>
      <c r="Q15" s="14"/>
    </row>
    <row r="16" spans="1:17" x14ac:dyDescent="0.3">
      <c r="A16" s="41">
        <v>45394</v>
      </c>
      <c r="B16" s="17">
        <f t="shared" si="0"/>
        <v>108150</v>
      </c>
      <c r="C16" s="24">
        <v>108.15</v>
      </c>
      <c r="D16" s="24">
        <v>7.24</v>
      </c>
      <c r="E16" s="17">
        <v>7.46</v>
      </c>
      <c r="F16" s="17">
        <v>140</v>
      </c>
      <c r="G16" s="17">
        <v>22</v>
      </c>
      <c r="H16" s="17">
        <v>300</v>
      </c>
      <c r="I16" s="17">
        <v>44</v>
      </c>
      <c r="J16" s="17">
        <v>272</v>
      </c>
      <c r="K16" s="17">
        <v>37</v>
      </c>
      <c r="L16" s="17" t="s">
        <v>33</v>
      </c>
      <c r="M16" s="17">
        <v>600</v>
      </c>
      <c r="N16" s="16">
        <v>0.3</v>
      </c>
      <c r="O16" s="24">
        <v>22.21</v>
      </c>
      <c r="P16" s="17">
        <v>1300000</v>
      </c>
      <c r="Q16" s="30"/>
    </row>
    <row r="17" spans="1:17" x14ac:dyDescent="0.3">
      <c r="A17" s="41">
        <v>45395</v>
      </c>
      <c r="B17" s="17">
        <f t="shared" si="0"/>
        <v>113380</v>
      </c>
      <c r="C17" s="24">
        <v>113.38</v>
      </c>
      <c r="D17" s="24">
        <v>7.21</v>
      </c>
      <c r="E17" s="17">
        <v>7.42</v>
      </c>
      <c r="F17" s="17">
        <v>130</v>
      </c>
      <c r="G17" s="17">
        <v>23</v>
      </c>
      <c r="H17" s="17">
        <v>296</v>
      </c>
      <c r="I17" s="17">
        <v>40</v>
      </c>
      <c r="J17" s="17">
        <v>270</v>
      </c>
      <c r="K17" s="17">
        <v>36</v>
      </c>
      <c r="L17" s="17" t="s">
        <v>33</v>
      </c>
      <c r="M17" s="17">
        <v>800</v>
      </c>
      <c r="N17" s="16">
        <v>0.3</v>
      </c>
      <c r="O17" s="24">
        <v>22.96</v>
      </c>
      <c r="P17" s="17">
        <v>1700000</v>
      </c>
      <c r="Q17" s="29"/>
    </row>
    <row r="18" spans="1:17" x14ac:dyDescent="0.3">
      <c r="A18" s="41">
        <v>45396</v>
      </c>
      <c r="B18" s="17">
        <f t="shared" si="0"/>
        <v>107480</v>
      </c>
      <c r="C18" s="24">
        <v>107.48</v>
      </c>
      <c r="D18" s="24">
        <v>7.18</v>
      </c>
      <c r="E18" s="17">
        <v>7.45</v>
      </c>
      <c r="F18" s="17">
        <v>140</v>
      </c>
      <c r="G18" s="17">
        <v>20</v>
      </c>
      <c r="H18" s="17">
        <v>308</v>
      </c>
      <c r="I18" s="17">
        <v>40</v>
      </c>
      <c r="J18" s="17">
        <v>264</v>
      </c>
      <c r="K18" s="17">
        <v>34</v>
      </c>
      <c r="L18" s="17" t="s">
        <v>33</v>
      </c>
      <c r="M18" s="17">
        <v>400</v>
      </c>
      <c r="N18" s="16">
        <v>0.3</v>
      </c>
      <c r="O18" s="24">
        <v>23.7</v>
      </c>
      <c r="P18" s="17">
        <v>1100000</v>
      </c>
      <c r="Q18" s="14"/>
    </row>
    <row r="19" spans="1:17" x14ac:dyDescent="0.3">
      <c r="A19" s="41">
        <v>45397</v>
      </c>
      <c r="B19" s="17">
        <f t="shared" si="0"/>
        <v>110920</v>
      </c>
      <c r="C19" s="24">
        <v>110.92</v>
      </c>
      <c r="D19" s="24">
        <v>7.22</v>
      </c>
      <c r="E19" s="17">
        <v>7.44</v>
      </c>
      <c r="F19" s="17">
        <v>125</v>
      </c>
      <c r="G19" s="17">
        <v>22</v>
      </c>
      <c r="H19" s="17">
        <v>312</v>
      </c>
      <c r="I19" s="17">
        <v>48</v>
      </c>
      <c r="J19" s="17">
        <v>276</v>
      </c>
      <c r="K19" s="17">
        <v>33</v>
      </c>
      <c r="L19" s="17" t="s">
        <v>33</v>
      </c>
      <c r="M19" s="17">
        <v>500</v>
      </c>
      <c r="N19" s="16">
        <v>0.3</v>
      </c>
      <c r="O19" s="24">
        <v>22.42</v>
      </c>
      <c r="P19" s="17">
        <v>1400000</v>
      </c>
      <c r="Q19" s="14"/>
    </row>
    <row r="20" spans="1:17" x14ac:dyDescent="0.3">
      <c r="A20" s="41">
        <v>45398</v>
      </c>
      <c r="B20" s="17">
        <f t="shared" si="0"/>
        <v>111460</v>
      </c>
      <c r="C20" s="24">
        <v>111.46</v>
      </c>
      <c r="D20" s="24">
        <v>7.19</v>
      </c>
      <c r="E20" s="17">
        <v>7.41</v>
      </c>
      <c r="F20" s="17">
        <v>130</v>
      </c>
      <c r="G20" s="17">
        <v>21</v>
      </c>
      <c r="H20" s="17">
        <v>304</v>
      </c>
      <c r="I20" s="17">
        <v>44</v>
      </c>
      <c r="J20" s="17">
        <v>275</v>
      </c>
      <c r="K20" s="17">
        <v>34</v>
      </c>
      <c r="L20" s="17" t="s">
        <v>33</v>
      </c>
      <c r="M20" s="17">
        <v>700</v>
      </c>
      <c r="N20" s="16">
        <v>0.3</v>
      </c>
      <c r="O20" s="24">
        <v>22.9</v>
      </c>
      <c r="P20" s="17">
        <v>1700000</v>
      </c>
      <c r="Q20" s="14"/>
    </row>
    <row r="21" spans="1:17" x14ac:dyDescent="0.3">
      <c r="A21" s="41">
        <v>45399</v>
      </c>
      <c r="B21" s="17">
        <f t="shared" si="0"/>
        <v>104960</v>
      </c>
      <c r="C21" s="17">
        <v>104.96</v>
      </c>
      <c r="D21" s="17">
        <v>7.16</v>
      </c>
      <c r="E21" s="17">
        <v>7.43</v>
      </c>
      <c r="F21" s="17">
        <v>135</v>
      </c>
      <c r="G21" s="17">
        <v>20</v>
      </c>
      <c r="H21" s="17">
        <v>308</v>
      </c>
      <c r="I21" s="17">
        <v>40</v>
      </c>
      <c r="J21" s="17">
        <v>266</v>
      </c>
      <c r="K21" s="17">
        <v>36</v>
      </c>
      <c r="L21" s="17" t="s">
        <v>33</v>
      </c>
      <c r="M21" s="17">
        <v>500</v>
      </c>
      <c r="N21" s="16">
        <v>0.3</v>
      </c>
      <c r="O21" s="17">
        <v>22.59</v>
      </c>
      <c r="P21" s="17">
        <v>1200000</v>
      </c>
      <c r="Q21" s="14"/>
    </row>
    <row r="22" spans="1:17" x14ac:dyDescent="0.3">
      <c r="A22" s="41">
        <v>45400</v>
      </c>
      <c r="B22" s="17">
        <f t="shared" si="0"/>
        <v>107730</v>
      </c>
      <c r="C22" s="17">
        <v>107.73</v>
      </c>
      <c r="D22" s="17">
        <v>7.22</v>
      </c>
      <c r="E22" s="17">
        <v>7.36</v>
      </c>
      <c r="F22" s="17">
        <v>140</v>
      </c>
      <c r="G22" s="17">
        <v>22</v>
      </c>
      <c r="H22" s="17">
        <v>300</v>
      </c>
      <c r="I22" s="17">
        <v>44</v>
      </c>
      <c r="J22" s="17">
        <v>269</v>
      </c>
      <c r="K22" s="17">
        <v>38</v>
      </c>
      <c r="L22" s="17" t="s">
        <v>33</v>
      </c>
      <c r="M22" s="17">
        <v>400</v>
      </c>
      <c r="N22" s="16">
        <v>0.3</v>
      </c>
      <c r="O22" s="17">
        <v>23.21</v>
      </c>
      <c r="P22" s="17">
        <v>1300000</v>
      </c>
      <c r="Q22" s="14"/>
    </row>
    <row r="23" spans="1:17" x14ac:dyDescent="0.3">
      <c r="A23" s="41">
        <v>45401</v>
      </c>
      <c r="B23" s="17">
        <f t="shared" si="0"/>
        <v>112160</v>
      </c>
      <c r="C23" s="17">
        <v>112.16</v>
      </c>
      <c r="D23" s="17">
        <v>7.17</v>
      </c>
      <c r="E23" s="17">
        <v>7.39</v>
      </c>
      <c r="F23" s="17">
        <v>125</v>
      </c>
      <c r="G23" s="17">
        <v>24</v>
      </c>
      <c r="H23" s="17">
        <v>312</v>
      </c>
      <c r="I23" s="17">
        <v>48</v>
      </c>
      <c r="J23" s="17">
        <v>284</v>
      </c>
      <c r="K23" s="17">
        <v>35</v>
      </c>
      <c r="L23" s="17" t="s">
        <v>33</v>
      </c>
      <c r="M23" s="17">
        <v>700</v>
      </c>
      <c r="N23" s="16">
        <v>0.3</v>
      </c>
      <c r="O23" s="17">
        <v>23.12</v>
      </c>
      <c r="P23" s="17">
        <v>1400000</v>
      </c>
      <c r="Q23" s="14"/>
    </row>
    <row r="24" spans="1:17" x14ac:dyDescent="0.3">
      <c r="A24" s="41">
        <v>45402</v>
      </c>
      <c r="B24" s="17">
        <f t="shared" si="0"/>
        <v>102380</v>
      </c>
      <c r="C24" s="17">
        <v>102.38</v>
      </c>
      <c r="D24" s="17">
        <v>7.18</v>
      </c>
      <c r="E24" s="17">
        <v>7.44</v>
      </c>
      <c r="F24" s="17">
        <v>135</v>
      </c>
      <c r="G24" s="17">
        <v>19</v>
      </c>
      <c r="H24" s="17">
        <v>296</v>
      </c>
      <c r="I24" s="17">
        <v>40</v>
      </c>
      <c r="J24" s="17">
        <v>266</v>
      </c>
      <c r="K24" s="17">
        <v>37</v>
      </c>
      <c r="L24" s="17" t="s">
        <v>33</v>
      </c>
      <c r="M24" s="17">
        <v>600</v>
      </c>
      <c r="N24" s="16">
        <v>0.3</v>
      </c>
      <c r="O24" s="17">
        <v>23.72</v>
      </c>
      <c r="P24" s="17">
        <v>1100000</v>
      </c>
      <c r="Q24" s="14"/>
    </row>
    <row r="25" spans="1:17" x14ac:dyDescent="0.3">
      <c r="A25" s="41">
        <v>45403</v>
      </c>
      <c r="B25" s="17">
        <f t="shared" si="0"/>
        <v>104450</v>
      </c>
      <c r="C25" s="17">
        <v>104.45</v>
      </c>
      <c r="D25" s="17">
        <v>7.21</v>
      </c>
      <c r="E25" s="17">
        <v>7.35</v>
      </c>
      <c r="F25" s="17">
        <v>130</v>
      </c>
      <c r="G25" s="17">
        <v>20</v>
      </c>
      <c r="H25" s="17">
        <v>300</v>
      </c>
      <c r="I25" s="17">
        <v>44</v>
      </c>
      <c r="J25" s="17">
        <v>273</v>
      </c>
      <c r="K25" s="17">
        <v>33</v>
      </c>
      <c r="L25" s="17" t="s">
        <v>33</v>
      </c>
      <c r="M25" s="17">
        <v>500</v>
      </c>
      <c r="N25" s="16">
        <v>0.3</v>
      </c>
      <c r="O25" s="17">
        <v>22.94</v>
      </c>
      <c r="P25" s="17">
        <v>1300000</v>
      </c>
      <c r="Q25" s="14"/>
    </row>
    <row r="26" spans="1:17" x14ac:dyDescent="0.3">
      <c r="A26" s="41">
        <v>45404</v>
      </c>
      <c r="B26" s="17">
        <f t="shared" si="0"/>
        <v>101480</v>
      </c>
      <c r="C26" s="17">
        <v>101.48</v>
      </c>
      <c r="D26" s="17">
        <v>7.19</v>
      </c>
      <c r="E26" s="17">
        <v>7.38</v>
      </c>
      <c r="F26" s="17">
        <v>125</v>
      </c>
      <c r="G26" s="17">
        <v>23</v>
      </c>
      <c r="H26" s="17">
        <v>308</v>
      </c>
      <c r="I26" s="17">
        <v>48</v>
      </c>
      <c r="J26" s="17">
        <v>278</v>
      </c>
      <c r="K26" s="17">
        <v>38</v>
      </c>
      <c r="L26" s="17" t="s">
        <v>33</v>
      </c>
      <c r="M26" s="17">
        <v>800</v>
      </c>
      <c r="N26" s="16">
        <v>0.3</v>
      </c>
      <c r="O26" s="17">
        <v>22.99</v>
      </c>
      <c r="P26" s="17">
        <v>1200000</v>
      </c>
      <c r="Q26" s="14"/>
    </row>
    <row r="27" spans="1:17" x14ac:dyDescent="0.3">
      <c r="A27" s="41">
        <v>45405</v>
      </c>
      <c r="B27" s="17">
        <f t="shared" si="0"/>
        <v>102570</v>
      </c>
      <c r="C27" s="17">
        <v>102.57</v>
      </c>
      <c r="D27" s="17">
        <v>7.15</v>
      </c>
      <c r="E27" s="17">
        <v>7.35</v>
      </c>
      <c r="F27" s="17">
        <v>140</v>
      </c>
      <c r="G27" s="17">
        <v>21</v>
      </c>
      <c r="H27" s="17">
        <v>312</v>
      </c>
      <c r="I27" s="17">
        <v>48</v>
      </c>
      <c r="J27" s="17">
        <v>274</v>
      </c>
      <c r="K27" s="17">
        <v>43</v>
      </c>
      <c r="L27" s="17" t="s">
        <v>33</v>
      </c>
      <c r="M27" s="17">
        <v>400</v>
      </c>
      <c r="N27" s="16">
        <v>0.3</v>
      </c>
      <c r="O27" s="17">
        <v>22.98</v>
      </c>
      <c r="P27" s="17">
        <v>1700000</v>
      </c>
      <c r="Q27" s="14"/>
    </row>
    <row r="28" spans="1:17" x14ac:dyDescent="0.3">
      <c r="A28" s="41">
        <v>45406</v>
      </c>
      <c r="B28" s="17">
        <f t="shared" si="0"/>
        <v>103240</v>
      </c>
      <c r="C28" s="17">
        <v>103.24</v>
      </c>
      <c r="D28" s="17">
        <v>7.17</v>
      </c>
      <c r="E28" s="17">
        <v>7.39</v>
      </c>
      <c r="F28" s="17">
        <v>135</v>
      </c>
      <c r="G28" s="17">
        <v>22</v>
      </c>
      <c r="H28" s="17">
        <v>304</v>
      </c>
      <c r="I28" s="17">
        <v>44</v>
      </c>
      <c r="J28" s="17">
        <v>269</v>
      </c>
      <c r="K28" s="17">
        <v>35</v>
      </c>
      <c r="L28" s="17" t="s">
        <v>33</v>
      </c>
      <c r="M28" s="17">
        <v>600</v>
      </c>
      <c r="N28" s="16">
        <v>0.3</v>
      </c>
      <c r="O28" s="24">
        <v>24.1</v>
      </c>
      <c r="P28" s="17">
        <v>1400000</v>
      </c>
      <c r="Q28" s="14"/>
    </row>
    <row r="29" spans="1:17" x14ac:dyDescent="0.3">
      <c r="A29" s="41">
        <v>45407</v>
      </c>
      <c r="B29" s="17">
        <f t="shared" si="0"/>
        <v>100140</v>
      </c>
      <c r="C29" s="17">
        <v>100.14</v>
      </c>
      <c r="D29" s="17">
        <v>7.24</v>
      </c>
      <c r="E29" s="17">
        <v>7.37</v>
      </c>
      <c r="F29" s="17">
        <v>130</v>
      </c>
      <c r="G29" s="17">
        <v>20</v>
      </c>
      <c r="H29" s="17">
        <v>296</v>
      </c>
      <c r="I29" s="17">
        <v>40</v>
      </c>
      <c r="J29" s="17">
        <v>274</v>
      </c>
      <c r="K29" s="17">
        <v>33</v>
      </c>
      <c r="L29" s="17" t="s">
        <v>33</v>
      </c>
      <c r="M29" s="17">
        <v>500</v>
      </c>
      <c r="N29" s="16">
        <v>0.3</v>
      </c>
      <c r="O29" s="17">
        <v>24.06</v>
      </c>
      <c r="P29" s="17">
        <v>1300000</v>
      </c>
      <c r="Q29" s="14"/>
    </row>
    <row r="30" spans="1:17" x14ac:dyDescent="0.3">
      <c r="A30" s="41">
        <v>45408</v>
      </c>
      <c r="B30" s="17">
        <f t="shared" si="0"/>
        <v>99850</v>
      </c>
      <c r="C30" s="17">
        <v>99.85</v>
      </c>
      <c r="D30" s="17">
        <v>7.19</v>
      </c>
      <c r="E30" s="17">
        <v>7.46</v>
      </c>
      <c r="F30" s="17">
        <v>125</v>
      </c>
      <c r="G30" s="17">
        <v>23</v>
      </c>
      <c r="H30" s="17">
        <v>308</v>
      </c>
      <c r="I30" s="17">
        <v>48</v>
      </c>
      <c r="J30" s="17">
        <v>265</v>
      </c>
      <c r="K30" s="17">
        <v>36</v>
      </c>
      <c r="L30" s="17" t="s">
        <v>33</v>
      </c>
      <c r="M30" s="17">
        <v>400</v>
      </c>
      <c r="N30" s="16">
        <v>0.3</v>
      </c>
      <c r="O30" s="24">
        <v>23.9</v>
      </c>
      <c r="P30" s="17">
        <v>1400000</v>
      </c>
      <c r="Q30" s="14"/>
    </row>
    <row r="31" spans="1:17" x14ac:dyDescent="0.3">
      <c r="A31" s="41">
        <v>45409</v>
      </c>
      <c r="B31" s="17">
        <f t="shared" si="0"/>
        <v>103890</v>
      </c>
      <c r="C31" s="17">
        <v>103.89</v>
      </c>
      <c r="D31" s="17">
        <v>7.16</v>
      </c>
      <c r="E31" s="17">
        <v>7.33</v>
      </c>
      <c r="F31" s="17">
        <v>135</v>
      </c>
      <c r="G31" s="17">
        <v>21</v>
      </c>
      <c r="H31" s="17">
        <v>304</v>
      </c>
      <c r="I31" s="17">
        <v>44</v>
      </c>
      <c r="J31" s="17">
        <v>277</v>
      </c>
      <c r="K31" s="17">
        <v>34</v>
      </c>
      <c r="L31" s="17" t="s">
        <v>33</v>
      </c>
      <c r="M31" s="17">
        <v>800</v>
      </c>
      <c r="N31" s="16">
        <v>0.3</v>
      </c>
      <c r="O31" s="17">
        <v>23.89</v>
      </c>
      <c r="P31" s="17">
        <v>1200000</v>
      </c>
      <c r="Q31" s="14"/>
    </row>
    <row r="32" spans="1:17" x14ac:dyDescent="0.3">
      <c r="A32" s="41">
        <v>45410</v>
      </c>
      <c r="B32" s="17">
        <f t="shared" si="0"/>
        <v>107090</v>
      </c>
      <c r="C32" s="17">
        <v>107.09</v>
      </c>
      <c r="D32" s="17">
        <v>7.13</v>
      </c>
      <c r="E32" s="17">
        <v>7.37</v>
      </c>
      <c r="F32" s="17">
        <v>130</v>
      </c>
      <c r="G32" s="17">
        <v>19</v>
      </c>
      <c r="H32" s="17">
        <v>296</v>
      </c>
      <c r="I32" s="17">
        <v>40</v>
      </c>
      <c r="J32" s="17">
        <v>270</v>
      </c>
      <c r="K32" s="17">
        <v>33</v>
      </c>
      <c r="L32" s="17" t="s">
        <v>33</v>
      </c>
      <c r="M32" s="17">
        <v>700</v>
      </c>
      <c r="N32" s="16">
        <v>0.3</v>
      </c>
      <c r="O32" s="17">
        <v>23.45</v>
      </c>
      <c r="P32" s="17">
        <v>1100000</v>
      </c>
      <c r="Q32" s="14"/>
    </row>
    <row r="33" spans="1:18" x14ac:dyDescent="0.3">
      <c r="A33" s="41">
        <v>45411</v>
      </c>
      <c r="B33" s="17">
        <f t="shared" si="0"/>
        <v>103960</v>
      </c>
      <c r="C33" s="17">
        <v>103.96</v>
      </c>
      <c r="D33" s="17">
        <v>7.19</v>
      </c>
      <c r="E33" s="17">
        <v>7.44</v>
      </c>
      <c r="F33" s="17">
        <v>135</v>
      </c>
      <c r="G33" s="17">
        <v>24</v>
      </c>
      <c r="H33" s="17">
        <v>308</v>
      </c>
      <c r="I33" s="17">
        <v>48</v>
      </c>
      <c r="J33" s="17">
        <v>278</v>
      </c>
      <c r="K33" s="17">
        <v>35</v>
      </c>
      <c r="L33" s="17" t="s">
        <v>33</v>
      </c>
      <c r="M33" s="17">
        <v>600</v>
      </c>
      <c r="N33" s="17">
        <v>0.3</v>
      </c>
      <c r="O33" s="17">
        <v>23.09</v>
      </c>
      <c r="P33" s="17">
        <v>1700000</v>
      </c>
      <c r="Q33" s="14"/>
    </row>
    <row r="34" spans="1:18" ht="15" thickBot="1" x14ac:dyDescent="0.35">
      <c r="A34" s="42">
        <v>45412</v>
      </c>
      <c r="B34" s="26">
        <f t="shared" si="0"/>
        <v>100490</v>
      </c>
      <c r="C34" s="26">
        <v>100.49</v>
      </c>
      <c r="D34" s="26">
        <v>7.27</v>
      </c>
      <c r="E34" s="26">
        <v>7.39</v>
      </c>
      <c r="F34" s="26">
        <v>125</v>
      </c>
      <c r="G34" s="26">
        <v>20</v>
      </c>
      <c r="H34" s="26">
        <v>304</v>
      </c>
      <c r="I34" s="26">
        <v>44</v>
      </c>
      <c r="J34" s="26">
        <v>275</v>
      </c>
      <c r="K34" s="26">
        <v>34</v>
      </c>
      <c r="L34" s="26" t="s">
        <v>33</v>
      </c>
      <c r="M34" s="26">
        <v>400</v>
      </c>
      <c r="N34" s="26">
        <v>0.3</v>
      </c>
      <c r="O34" s="26">
        <v>23.06</v>
      </c>
      <c r="P34" s="26">
        <v>1300000</v>
      </c>
      <c r="Q34" s="28"/>
    </row>
    <row r="35" spans="1:18" ht="15" thickBot="1" x14ac:dyDescent="0.35">
      <c r="A35" s="9" t="s">
        <v>28</v>
      </c>
      <c r="B35" s="15">
        <f t="shared" ref="B35:K35" si="1">AVERAGE(B5:B34)</f>
        <v>106214</v>
      </c>
      <c r="C35" s="15">
        <f t="shared" si="1"/>
        <v>106.21399999999998</v>
      </c>
      <c r="D35" s="15">
        <f t="shared" si="1"/>
        <v>7.2153333333333327</v>
      </c>
      <c r="E35" s="15">
        <f t="shared" si="1"/>
        <v>7.418333333333333</v>
      </c>
      <c r="F35" s="15">
        <f t="shared" si="1"/>
        <v>133</v>
      </c>
      <c r="G35" s="15">
        <f t="shared" si="1"/>
        <v>21.233333333333334</v>
      </c>
      <c r="H35" s="15">
        <f t="shared" si="1"/>
        <v>304.13333333333333</v>
      </c>
      <c r="I35" s="15">
        <f t="shared" si="1"/>
        <v>43.466666666666669</v>
      </c>
      <c r="J35" s="15">
        <f t="shared" si="1"/>
        <v>272.86666666666667</v>
      </c>
      <c r="K35" s="15">
        <f t="shared" si="1"/>
        <v>35.466666666666669</v>
      </c>
      <c r="L35" s="15"/>
      <c r="M35" s="15">
        <f>AVERAGE(M5:M34)</f>
        <v>566.66666666666663</v>
      </c>
      <c r="N35" s="15">
        <f>AVERAGE(N5:N34)</f>
        <v>0.3</v>
      </c>
      <c r="O35" s="15">
        <f>AVERAGE(O5:O34)</f>
        <v>23.148333333333326</v>
      </c>
      <c r="P35" s="15">
        <f>AVERAGE(P5:P34)</f>
        <v>1346666.6666666667</v>
      </c>
      <c r="Q35" s="11"/>
    </row>
    <row r="36" spans="1:18" x14ac:dyDescent="0.3">
      <c r="C36" s="38">
        <f>SUM(C5:C34)</f>
        <v>3186.4199999999996</v>
      </c>
    </row>
    <row r="40" spans="1:18" ht="40.799999999999997" customHeight="1" x14ac:dyDescent="0.3">
      <c r="A40" s="55" t="s">
        <v>29</v>
      </c>
      <c r="B40" s="55"/>
      <c r="C40" s="54" t="s">
        <v>30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18" x14ac:dyDescent="0.3">
      <c r="A42" s="12" t="s">
        <v>31</v>
      </c>
      <c r="B42" s="13">
        <f t="shared" ref="B42:K42" si="2">MIN(B5:B34)</f>
        <v>99850</v>
      </c>
      <c r="C42" s="13">
        <f t="shared" si="2"/>
        <v>99.85</v>
      </c>
      <c r="D42" s="13">
        <f t="shared" si="2"/>
        <v>7.13</v>
      </c>
      <c r="E42" s="13">
        <f t="shared" si="2"/>
        <v>7.33</v>
      </c>
      <c r="F42" s="13">
        <f t="shared" si="2"/>
        <v>125</v>
      </c>
      <c r="G42" s="13">
        <f t="shared" si="2"/>
        <v>19</v>
      </c>
      <c r="H42" s="13">
        <f t="shared" si="2"/>
        <v>292</v>
      </c>
      <c r="I42" s="13">
        <f t="shared" si="2"/>
        <v>40</v>
      </c>
      <c r="J42" s="13">
        <f t="shared" si="2"/>
        <v>264</v>
      </c>
      <c r="K42" s="13">
        <f t="shared" si="2"/>
        <v>33</v>
      </c>
      <c r="L42" s="13"/>
      <c r="M42" s="13">
        <f>MIN(M5:M34)</f>
        <v>400</v>
      </c>
      <c r="N42" s="13">
        <f>MIN(N5:N34)</f>
        <v>0.3</v>
      </c>
      <c r="O42" s="13">
        <f>MIN(O5:O34)</f>
        <v>22.08</v>
      </c>
      <c r="P42" s="13">
        <f>MIN(P5:P34)</f>
        <v>1100000</v>
      </c>
      <c r="Q42" s="13"/>
      <c r="R42" s="13"/>
    </row>
    <row r="43" spans="1:18" x14ac:dyDescent="0.3">
      <c r="A43" s="12"/>
    </row>
    <row r="44" spans="1:18" x14ac:dyDescent="0.3">
      <c r="A44" s="12" t="s">
        <v>32</v>
      </c>
      <c r="B44" s="13">
        <f t="shared" ref="B44:K44" si="3">MAX(B5:B34)</f>
        <v>113380</v>
      </c>
      <c r="C44" s="13">
        <f t="shared" si="3"/>
        <v>113.38</v>
      </c>
      <c r="D44" s="13">
        <f t="shared" si="3"/>
        <v>7.34</v>
      </c>
      <c r="E44" s="13">
        <f t="shared" si="3"/>
        <v>7.5</v>
      </c>
      <c r="F44" s="13">
        <f t="shared" si="3"/>
        <v>140</v>
      </c>
      <c r="G44" s="13">
        <f t="shared" si="3"/>
        <v>24</v>
      </c>
      <c r="H44" s="13">
        <f t="shared" si="3"/>
        <v>316</v>
      </c>
      <c r="I44" s="13">
        <f t="shared" si="3"/>
        <v>48</v>
      </c>
      <c r="J44" s="13">
        <f t="shared" si="3"/>
        <v>284</v>
      </c>
      <c r="K44" s="13">
        <f t="shared" si="3"/>
        <v>43</v>
      </c>
      <c r="L44" s="13"/>
      <c r="M44" s="13">
        <f>MAX(M5:M34)</f>
        <v>800</v>
      </c>
      <c r="N44" s="13">
        <f>MAX(N5:N34)</f>
        <v>0.3</v>
      </c>
      <c r="O44" s="13">
        <f>MAX(O5:O34)</f>
        <v>24.1</v>
      </c>
      <c r="P44" s="13">
        <f>MAX(P5:P34)</f>
        <v>1700000</v>
      </c>
      <c r="Q44" s="13"/>
      <c r="R44" s="13"/>
    </row>
  </sheetData>
  <mergeCells count="12">
    <mergeCell ref="C40:Q40"/>
    <mergeCell ref="A40:B40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pageSetup scale="71" orientation="landscape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4"/>
  <sheetViews>
    <sheetView zoomScaleNormal="100" workbookViewId="0">
      <selection activeCell="H37" sqref="H37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72" t="s">
        <v>27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4"/>
    </row>
    <row r="2" spans="1:19" ht="91.2" customHeight="1" thickBot="1" x14ac:dyDescent="0.35">
      <c r="A2" s="59" t="s">
        <v>1</v>
      </c>
      <c r="B2" s="75" t="s">
        <v>25</v>
      </c>
      <c r="C2" s="76"/>
      <c r="D2" s="77" t="s">
        <v>3</v>
      </c>
      <c r="E2" s="78"/>
      <c r="F2" s="79" t="s">
        <v>4</v>
      </c>
      <c r="G2" s="80"/>
      <c r="H2" s="81" t="s">
        <v>5</v>
      </c>
      <c r="I2" s="82"/>
      <c r="J2" s="83" t="s">
        <v>6</v>
      </c>
      <c r="K2" s="84"/>
      <c r="L2" s="85" t="s">
        <v>7</v>
      </c>
      <c r="M2" s="80"/>
      <c r="N2" s="53" t="s">
        <v>8</v>
      </c>
      <c r="O2" s="86" t="s">
        <v>9</v>
      </c>
      <c r="P2" s="87"/>
      <c r="Q2" s="70" t="s">
        <v>10</v>
      </c>
    </row>
    <row r="3" spans="1:19" ht="66.599999999999994" thickBot="1" x14ac:dyDescent="0.35">
      <c r="A3" s="60"/>
      <c r="B3" s="45" t="s">
        <v>11</v>
      </c>
      <c r="C3" s="46" t="s">
        <v>12</v>
      </c>
      <c r="D3" s="8" t="s">
        <v>13</v>
      </c>
      <c r="E3" s="8" t="s">
        <v>26</v>
      </c>
      <c r="F3" s="47" t="s">
        <v>14</v>
      </c>
      <c r="G3" s="48" t="s">
        <v>15</v>
      </c>
      <c r="H3" s="49" t="s">
        <v>16</v>
      </c>
      <c r="I3" s="49" t="s">
        <v>17</v>
      </c>
      <c r="J3" s="50" t="s">
        <v>18</v>
      </c>
      <c r="K3" s="50" t="s">
        <v>19</v>
      </c>
      <c r="L3" s="51" t="s">
        <v>20</v>
      </c>
      <c r="M3" s="51" t="s">
        <v>21</v>
      </c>
      <c r="N3" s="51" t="s">
        <v>22</v>
      </c>
      <c r="O3" s="51" t="s">
        <v>23</v>
      </c>
      <c r="P3" s="52" t="s">
        <v>24</v>
      </c>
      <c r="Q3" s="71"/>
    </row>
    <row r="4" spans="1:19" x14ac:dyDescent="0.3">
      <c r="A4" s="35">
        <v>45383</v>
      </c>
      <c r="B4" s="19">
        <f>C4*1000</f>
        <v>71740</v>
      </c>
      <c r="C4" s="31">
        <v>71.739999999999995</v>
      </c>
      <c r="D4" s="31">
        <v>7.12</v>
      </c>
      <c r="E4" s="19">
        <v>7.59</v>
      </c>
      <c r="F4" s="19">
        <v>130</v>
      </c>
      <c r="G4" s="19">
        <v>17</v>
      </c>
      <c r="H4" s="19">
        <v>300</v>
      </c>
      <c r="I4" s="19">
        <v>44</v>
      </c>
      <c r="J4" s="19">
        <v>268</v>
      </c>
      <c r="K4" s="19">
        <v>27</v>
      </c>
      <c r="L4" s="19" t="s">
        <v>33</v>
      </c>
      <c r="M4" s="19">
        <v>400</v>
      </c>
      <c r="N4" s="19">
        <v>0.3</v>
      </c>
      <c r="O4" s="31">
        <v>23.65</v>
      </c>
      <c r="P4" s="19">
        <v>1400000</v>
      </c>
      <c r="Q4" s="25"/>
    </row>
    <row r="5" spans="1:19" x14ac:dyDescent="0.3">
      <c r="A5" s="35">
        <v>45384</v>
      </c>
      <c r="B5" s="16">
        <f t="shared" ref="B5:B33" si="0">C5*1000</f>
        <v>69490</v>
      </c>
      <c r="C5" s="24">
        <v>69.489999999999995</v>
      </c>
      <c r="D5" s="24">
        <v>7.08</v>
      </c>
      <c r="E5" s="17">
        <v>7.49</v>
      </c>
      <c r="F5" s="17">
        <v>125</v>
      </c>
      <c r="G5" s="17">
        <v>16</v>
      </c>
      <c r="H5" s="17">
        <v>304</v>
      </c>
      <c r="I5" s="17">
        <v>44</v>
      </c>
      <c r="J5" s="17">
        <v>276</v>
      </c>
      <c r="K5" s="17">
        <v>26</v>
      </c>
      <c r="L5" s="17" t="s">
        <v>33</v>
      </c>
      <c r="M5" s="17">
        <v>700</v>
      </c>
      <c r="N5" s="17">
        <v>0.3</v>
      </c>
      <c r="O5" s="32">
        <v>24.37</v>
      </c>
      <c r="P5" s="16">
        <v>1200000</v>
      </c>
      <c r="Q5" s="14"/>
    </row>
    <row r="6" spans="1:19" x14ac:dyDescent="0.3">
      <c r="A6" s="35">
        <v>45385</v>
      </c>
      <c r="B6" s="16">
        <f t="shared" si="0"/>
        <v>76300</v>
      </c>
      <c r="C6" s="24">
        <v>76.3</v>
      </c>
      <c r="D6" s="24">
        <v>7.14</v>
      </c>
      <c r="E6" s="17">
        <v>7.76</v>
      </c>
      <c r="F6" s="17">
        <v>125</v>
      </c>
      <c r="G6" s="17">
        <v>17</v>
      </c>
      <c r="H6" s="17">
        <v>284</v>
      </c>
      <c r="I6" s="17">
        <v>48</v>
      </c>
      <c r="J6" s="17">
        <v>265</v>
      </c>
      <c r="K6" s="17">
        <v>27</v>
      </c>
      <c r="L6" s="17" t="s">
        <v>33</v>
      </c>
      <c r="M6" s="17">
        <v>600</v>
      </c>
      <c r="N6" s="17">
        <v>0.2</v>
      </c>
      <c r="O6" s="32">
        <v>23.74</v>
      </c>
      <c r="P6" s="16">
        <v>1700000</v>
      </c>
      <c r="Q6" s="14"/>
      <c r="S6" t="s">
        <v>34</v>
      </c>
    </row>
    <row r="7" spans="1:19" x14ac:dyDescent="0.3">
      <c r="A7" s="35">
        <v>45386</v>
      </c>
      <c r="B7" s="16">
        <f t="shared" si="0"/>
        <v>72250</v>
      </c>
      <c r="C7" s="24">
        <v>72.25</v>
      </c>
      <c r="D7" s="24">
        <v>7.11</v>
      </c>
      <c r="E7" s="17">
        <v>7.87</v>
      </c>
      <c r="F7" s="17">
        <v>130</v>
      </c>
      <c r="G7" s="17">
        <v>16</v>
      </c>
      <c r="H7" s="17">
        <v>288</v>
      </c>
      <c r="I7" s="17">
        <v>44</v>
      </c>
      <c r="J7" s="17">
        <v>259</v>
      </c>
      <c r="K7" s="17">
        <v>25</v>
      </c>
      <c r="L7" s="17" t="s">
        <v>33</v>
      </c>
      <c r="M7" s="17">
        <v>500</v>
      </c>
      <c r="N7" s="17">
        <v>0.3</v>
      </c>
      <c r="O7" s="32">
        <v>24.08</v>
      </c>
      <c r="P7" s="16">
        <v>1400000</v>
      </c>
      <c r="Q7" s="14" t="s">
        <v>34</v>
      </c>
    </row>
    <row r="8" spans="1:19" x14ac:dyDescent="0.3">
      <c r="A8" s="35">
        <v>45387</v>
      </c>
      <c r="B8" s="16">
        <f t="shared" si="0"/>
        <v>75700</v>
      </c>
      <c r="C8" s="24">
        <v>75.7</v>
      </c>
      <c r="D8" s="24">
        <v>7.06</v>
      </c>
      <c r="E8" s="24">
        <v>7.9</v>
      </c>
      <c r="F8" s="17">
        <v>125</v>
      </c>
      <c r="G8" s="17">
        <v>15</v>
      </c>
      <c r="H8" s="17">
        <v>276</v>
      </c>
      <c r="I8" s="17">
        <v>40</v>
      </c>
      <c r="J8" s="17">
        <v>267</v>
      </c>
      <c r="K8" s="17">
        <v>25</v>
      </c>
      <c r="L8" s="17" t="s">
        <v>33</v>
      </c>
      <c r="M8" s="17">
        <v>400</v>
      </c>
      <c r="N8" s="17">
        <v>0.3</v>
      </c>
      <c r="O8" s="32">
        <v>23.75</v>
      </c>
      <c r="P8" s="16">
        <v>1300000</v>
      </c>
      <c r="Q8" s="14"/>
    </row>
    <row r="9" spans="1:19" x14ac:dyDescent="0.3">
      <c r="A9" s="35">
        <v>45388</v>
      </c>
      <c r="B9" s="16">
        <f t="shared" si="0"/>
        <v>75970</v>
      </c>
      <c r="C9" s="24">
        <v>75.97</v>
      </c>
      <c r="D9" s="24">
        <v>7.05</v>
      </c>
      <c r="E9" s="17">
        <v>7.93</v>
      </c>
      <c r="F9" s="17">
        <v>130</v>
      </c>
      <c r="G9" s="17">
        <v>16</v>
      </c>
      <c r="H9" s="17">
        <v>292</v>
      </c>
      <c r="I9" s="17">
        <v>44</v>
      </c>
      <c r="J9" s="17">
        <v>271</v>
      </c>
      <c r="K9" s="17">
        <v>27</v>
      </c>
      <c r="L9" s="17" t="s">
        <v>33</v>
      </c>
      <c r="M9" s="17">
        <v>600</v>
      </c>
      <c r="N9" s="17">
        <v>0.3</v>
      </c>
      <c r="O9" s="32">
        <v>23.49</v>
      </c>
      <c r="P9" s="16">
        <v>1200000</v>
      </c>
      <c r="Q9" s="14"/>
    </row>
    <row r="10" spans="1:19" x14ac:dyDescent="0.3">
      <c r="A10" s="35">
        <v>45389</v>
      </c>
      <c r="B10" s="16">
        <f t="shared" si="0"/>
        <v>74680</v>
      </c>
      <c r="C10" s="24">
        <v>74.680000000000007</v>
      </c>
      <c r="D10" s="24">
        <v>7.07</v>
      </c>
      <c r="E10" s="17">
        <v>7.85</v>
      </c>
      <c r="F10" s="17">
        <v>135</v>
      </c>
      <c r="G10" s="17">
        <v>17</v>
      </c>
      <c r="H10" s="17">
        <v>284</v>
      </c>
      <c r="I10" s="17">
        <v>40</v>
      </c>
      <c r="J10" s="17">
        <v>266</v>
      </c>
      <c r="K10" s="17">
        <v>26</v>
      </c>
      <c r="L10" s="17" t="s">
        <v>33</v>
      </c>
      <c r="M10" s="17">
        <v>500</v>
      </c>
      <c r="N10" s="17">
        <v>0.2</v>
      </c>
      <c r="O10" s="24">
        <v>22.81</v>
      </c>
      <c r="P10" s="17">
        <v>1300000</v>
      </c>
      <c r="Q10" s="14"/>
    </row>
    <row r="11" spans="1:19" x14ac:dyDescent="0.3">
      <c r="A11" s="35">
        <v>45390</v>
      </c>
      <c r="B11" s="16">
        <f t="shared" si="0"/>
        <v>72830</v>
      </c>
      <c r="C11" s="24">
        <v>72.83</v>
      </c>
      <c r="D11" s="24">
        <v>7.04</v>
      </c>
      <c r="E11" s="17">
        <v>7.89</v>
      </c>
      <c r="F11" s="17">
        <v>135</v>
      </c>
      <c r="G11" s="17">
        <v>18</v>
      </c>
      <c r="H11" s="17">
        <v>296</v>
      </c>
      <c r="I11" s="17">
        <v>48</v>
      </c>
      <c r="J11" s="17">
        <v>263</v>
      </c>
      <c r="K11" s="17">
        <v>28</v>
      </c>
      <c r="L11" s="17" t="s">
        <v>33</v>
      </c>
      <c r="M11" s="17">
        <v>700</v>
      </c>
      <c r="N11" s="17">
        <v>0.3</v>
      </c>
      <c r="O11" s="24">
        <v>24.18</v>
      </c>
      <c r="P11" s="17">
        <v>1700000</v>
      </c>
      <c r="Q11" s="14"/>
    </row>
    <row r="12" spans="1:19" x14ac:dyDescent="0.3">
      <c r="A12" s="35">
        <v>45391</v>
      </c>
      <c r="B12" s="16">
        <f t="shared" si="0"/>
        <v>76330</v>
      </c>
      <c r="C12" s="24">
        <v>76.33</v>
      </c>
      <c r="D12" s="24">
        <v>7.05</v>
      </c>
      <c r="E12" s="17">
        <v>7.96</v>
      </c>
      <c r="F12" s="17">
        <v>130</v>
      </c>
      <c r="G12" s="17">
        <v>16</v>
      </c>
      <c r="H12" s="17">
        <v>276</v>
      </c>
      <c r="I12" s="17">
        <v>40</v>
      </c>
      <c r="J12" s="17">
        <v>258</v>
      </c>
      <c r="K12" s="17">
        <v>25</v>
      </c>
      <c r="L12" s="17" t="s">
        <v>33</v>
      </c>
      <c r="M12" s="17">
        <v>600</v>
      </c>
      <c r="N12" s="17">
        <v>0.3</v>
      </c>
      <c r="O12" s="24">
        <v>24.45</v>
      </c>
      <c r="P12" s="17">
        <v>1400000</v>
      </c>
      <c r="Q12" s="14"/>
    </row>
    <row r="13" spans="1:19" x14ac:dyDescent="0.3">
      <c r="A13" s="35">
        <v>45392</v>
      </c>
      <c r="B13" s="16">
        <f t="shared" si="0"/>
        <v>71880</v>
      </c>
      <c r="C13" s="24">
        <v>71.88</v>
      </c>
      <c r="D13" s="24">
        <v>6.98</v>
      </c>
      <c r="E13" s="17">
        <v>7.93</v>
      </c>
      <c r="F13" s="17">
        <v>125</v>
      </c>
      <c r="G13" s="17">
        <v>17</v>
      </c>
      <c r="H13" s="17">
        <v>284</v>
      </c>
      <c r="I13" s="17">
        <v>44</v>
      </c>
      <c r="J13" s="17">
        <v>269</v>
      </c>
      <c r="K13" s="17">
        <v>27</v>
      </c>
      <c r="L13" s="17" t="s">
        <v>33</v>
      </c>
      <c r="M13" s="17">
        <v>400</v>
      </c>
      <c r="N13" s="17">
        <v>0.3</v>
      </c>
      <c r="O13" s="24">
        <v>23.48</v>
      </c>
      <c r="P13" s="17">
        <v>1300000</v>
      </c>
      <c r="Q13" s="14"/>
    </row>
    <row r="14" spans="1:19" x14ac:dyDescent="0.3">
      <c r="A14" s="35">
        <v>45393</v>
      </c>
      <c r="B14" s="16">
        <f t="shared" si="0"/>
        <v>78930</v>
      </c>
      <c r="C14" s="24">
        <v>78.930000000000007</v>
      </c>
      <c r="D14" s="24">
        <v>6.99</v>
      </c>
      <c r="E14" s="17">
        <v>7.83</v>
      </c>
      <c r="F14" s="17">
        <v>130</v>
      </c>
      <c r="G14" s="17">
        <v>16</v>
      </c>
      <c r="H14" s="17">
        <v>288</v>
      </c>
      <c r="I14" s="17">
        <v>40</v>
      </c>
      <c r="J14" s="17">
        <v>264</v>
      </c>
      <c r="K14" s="17">
        <v>26</v>
      </c>
      <c r="L14" s="17" t="s">
        <v>33</v>
      </c>
      <c r="M14" s="17">
        <v>700</v>
      </c>
      <c r="N14" s="17">
        <v>0.2</v>
      </c>
      <c r="O14" s="24">
        <v>24.66</v>
      </c>
      <c r="P14" s="17">
        <v>1700000</v>
      </c>
      <c r="Q14" s="14"/>
    </row>
    <row r="15" spans="1:19" x14ac:dyDescent="0.3">
      <c r="A15" s="35">
        <v>45394</v>
      </c>
      <c r="B15" s="16">
        <f t="shared" si="0"/>
        <v>72620</v>
      </c>
      <c r="C15" s="24">
        <v>72.62</v>
      </c>
      <c r="D15" s="24">
        <v>6.97</v>
      </c>
      <c r="E15" s="17">
        <v>7.85</v>
      </c>
      <c r="F15" s="17">
        <v>125</v>
      </c>
      <c r="G15" s="17">
        <v>16</v>
      </c>
      <c r="H15" s="17">
        <v>276</v>
      </c>
      <c r="I15" s="17">
        <v>44</v>
      </c>
      <c r="J15" s="17">
        <v>265</v>
      </c>
      <c r="K15" s="17">
        <v>27</v>
      </c>
      <c r="L15" s="17" t="s">
        <v>33</v>
      </c>
      <c r="M15" s="17">
        <v>500</v>
      </c>
      <c r="N15" s="17">
        <v>0.3</v>
      </c>
      <c r="O15" s="24">
        <v>22.72</v>
      </c>
      <c r="P15" s="17">
        <v>1400000</v>
      </c>
      <c r="Q15" s="14"/>
    </row>
    <row r="16" spans="1:19" x14ac:dyDescent="0.3">
      <c r="A16" s="35">
        <v>45395</v>
      </c>
      <c r="B16" s="16">
        <f t="shared" si="0"/>
        <v>76520</v>
      </c>
      <c r="C16" s="24">
        <v>76.52</v>
      </c>
      <c r="D16" s="24">
        <v>7.02</v>
      </c>
      <c r="E16" s="17">
        <v>7.82</v>
      </c>
      <c r="F16" s="17">
        <v>130</v>
      </c>
      <c r="G16" s="17">
        <v>15</v>
      </c>
      <c r="H16" s="17">
        <v>284</v>
      </c>
      <c r="I16" s="17">
        <v>40</v>
      </c>
      <c r="J16" s="17">
        <v>262</v>
      </c>
      <c r="K16" s="17">
        <v>24</v>
      </c>
      <c r="L16" s="17" t="s">
        <v>33</v>
      </c>
      <c r="M16" s="17">
        <v>600</v>
      </c>
      <c r="N16" s="17">
        <v>0.3</v>
      </c>
      <c r="O16" s="24">
        <v>24.33</v>
      </c>
      <c r="P16" s="17">
        <v>1200000</v>
      </c>
      <c r="Q16" s="14"/>
    </row>
    <row r="17" spans="1:17" x14ac:dyDescent="0.3">
      <c r="A17" s="35">
        <v>45396</v>
      </c>
      <c r="B17" s="16">
        <f t="shared" si="0"/>
        <v>77590</v>
      </c>
      <c r="C17" s="24">
        <v>77.59</v>
      </c>
      <c r="D17" s="24">
        <v>7.02</v>
      </c>
      <c r="E17" s="17">
        <v>7.61</v>
      </c>
      <c r="F17" s="17">
        <v>125</v>
      </c>
      <c r="G17" s="17">
        <v>17</v>
      </c>
      <c r="H17" s="17">
        <v>272</v>
      </c>
      <c r="I17" s="17">
        <v>44</v>
      </c>
      <c r="J17" s="17">
        <v>270</v>
      </c>
      <c r="K17" s="17">
        <v>26</v>
      </c>
      <c r="L17" s="17" t="s">
        <v>33</v>
      </c>
      <c r="M17" s="17">
        <v>500</v>
      </c>
      <c r="N17" s="17">
        <v>0.3</v>
      </c>
      <c r="O17" s="24">
        <v>23.32</v>
      </c>
      <c r="P17" s="17">
        <v>1400000</v>
      </c>
      <c r="Q17" s="14"/>
    </row>
    <row r="18" spans="1:17" x14ac:dyDescent="0.3">
      <c r="A18" s="35">
        <v>45397</v>
      </c>
      <c r="B18" s="16">
        <f t="shared" si="0"/>
        <v>72870</v>
      </c>
      <c r="C18" s="24">
        <v>72.87</v>
      </c>
      <c r="D18" s="24">
        <v>6.97</v>
      </c>
      <c r="E18" s="17">
        <v>7.92</v>
      </c>
      <c r="F18" s="17">
        <v>125</v>
      </c>
      <c r="G18" s="17">
        <v>15</v>
      </c>
      <c r="H18" s="17">
        <v>276</v>
      </c>
      <c r="I18" s="17">
        <v>44</v>
      </c>
      <c r="J18" s="17">
        <v>268</v>
      </c>
      <c r="K18" s="17">
        <v>28</v>
      </c>
      <c r="L18" s="17" t="s">
        <v>33</v>
      </c>
      <c r="M18" s="17">
        <v>700</v>
      </c>
      <c r="N18" s="17">
        <v>0.2</v>
      </c>
      <c r="O18" s="24">
        <v>23.56</v>
      </c>
      <c r="P18" s="17">
        <v>1700000</v>
      </c>
      <c r="Q18" s="14"/>
    </row>
    <row r="19" spans="1:17" x14ac:dyDescent="0.3">
      <c r="A19" s="35">
        <v>45398</v>
      </c>
      <c r="B19" s="16">
        <f t="shared" si="0"/>
        <v>75690</v>
      </c>
      <c r="C19" s="24">
        <v>75.69</v>
      </c>
      <c r="D19" s="24">
        <v>6.95</v>
      </c>
      <c r="E19" s="17">
        <v>7.57</v>
      </c>
      <c r="F19" s="17">
        <v>120</v>
      </c>
      <c r="G19" s="17">
        <v>16</v>
      </c>
      <c r="H19" s="17">
        <v>292</v>
      </c>
      <c r="I19" s="17">
        <v>48</v>
      </c>
      <c r="J19" s="17">
        <v>273</v>
      </c>
      <c r="K19" s="17">
        <v>27</v>
      </c>
      <c r="L19" s="17" t="s">
        <v>33</v>
      </c>
      <c r="M19" s="17">
        <v>400</v>
      </c>
      <c r="N19" s="17">
        <v>0.3</v>
      </c>
      <c r="O19" s="24">
        <v>22.59</v>
      </c>
      <c r="P19" s="17">
        <v>1300000</v>
      </c>
      <c r="Q19" s="14"/>
    </row>
    <row r="20" spans="1:17" x14ac:dyDescent="0.3">
      <c r="A20" s="35">
        <v>45399</v>
      </c>
      <c r="B20" s="16">
        <f t="shared" si="0"/>
        <v>74210</v>
      </c>
      <c r="C20" s="24">
        <v>74.209999999999994</v>
      </c>
      <c r="D20" s="24">
        <v>6.98</v>
      </c>
      <c r="E20" s="17">
        <v>7.72</v>
      </c>
      <c r="F20" s="17">
        <v>130</v>
      </c>
      <c r="G20" s="17">
        <v>17</v>
      </c>
      <c r="H20" s="17">
        <v>288</v>
      </c>
      <c r="I20" s="17">
        <v>40</v>
      </c>
      <c r="J20" s="17">
        <v>264</v>
      </c>
      <c r="K20" s="17">
        <v>26</v>
      </c>
      <c r="L20" s="17" t="s">
        <v>33</v>
      </c>
      <c r="M20" s="17">
        <v>600</v>
      </c>
      <c r="N20" s="17">
        <v>0.3</v>
      </c>
      <c r="O20" s="24">
        <v>24.08</v>
      </c>
      <c r="P20" s="17">
        <v>1400000</v>
      </c>
      <c r="Q20" s="14"/>
    </row>
    <row r="21" spans="1:17" x14ac:dyDescent="0.3">
      <c r="A21" s="35">
        <v>45400</v>
      </c>
      <c r="B21" s="16">
        <f t="shared" si="0"/>
        <v>73580</v>
      </c>
      <c r="C21" s="24">
        <v>73.58</v>
      </c>
      <c r="D21" s="24">
        <v>7.03</v>
      </c>
      <c r="E21" s="17">
        <v>7.67</v>
      </c>
      <c r="F21" s="17">
        <v>125</v>
      </c>
      <c r="G21" s="17">
        <v>16</v>
      </c>
      <c r="H21" s="17">
        <v>284</v>
      </c>
      <c r="I21" s="17">
        <v>44</v>
      </c>
      <c r="J21" s="17">
        <v>272</v>
      </c>
      <c r="K21" s="17">
        <v>28</v>
      </c>
      <c r="L21" s="17" t="s">
        <v>33</v>
      </c>
      <c r="M21" s="17">
        <v>500</v>
      </c>
      <c r="N21" s="17">
        <v>0.3</v>
      </c>
      <c r="O21" s="24">
        <v>22.85</v>
      </c>
      <c r="P21" s="17">
        <v>1700000</v>
      </c>
      <c r="Q21" s="14"/>
    </row>
    <row r="22" spans="1:17" x14ac:dyDescent="0.3">
      <c r="A22" s="35">
        <v>45401</v>
      </c>
      <c r="B22" s="16">
        <f t="shared" si="0"/>
        <v>75800</v>
      </c>
      <c r="C22" s="24">
        <v>75.8</v>
      </c>
      <c r="D22" s="24">
        <v>6.95</v>
      </c>
      <c r="E22" s="17">
        <v>7.73</v>
      </c>
      <c r="F22" s="17">
        <v>130</v>
      </c>
      <c r="G22" s="17">
        <v>17</v>
      </c>
      <c r="H22" s="17">
        <v>296</v>
      </c>
      <c r="I22" s="17">
        <v>40</v>
      </c>
      <c r="J22" s="17">
        <v>261</v>
      </c>
      <c r="K22" s="17">
        <v>27</v>
      </c>
      <c r="L22" s="17" t="s">
        <v>33</v>
      </c>
      <c r="M22" s="17">
        <v>700</v>
      </c>
      <c r="N22" s="17">
        <v>0.3</v>
      </c>
      <c r="O22" s="24">
        <v>23.18</v>
      </c>
      <c r="P22" s="17">
        <v>1400000</v>
      </c>
      <c r="Q22" s="14"/>
    </row>
    <row r="23" spans="1:17" x14ac:dyDescent="0.3">
      <c r="A23" s="35">
        <v>45402</v>
      </c>
      <c r="B23" s="16">
        <f t="shared" si="0"/>
        <v>73530</v>
      </c>
      <c r="C23" s="24">
        <v>73.53</v>
      </c>
      <c r="D23" s="39">
        <v>7.03</v>
      </c>
      <c r="E23" s="17">
        <v>7.65</v>
      </c>
      <c r="F23" s="17">
        <v>125</v>
      </c>
      <c r="G23" s="17">
        <v>16</v>
      </c>
      <c r="H23" s="17">
        <v>300</v>
      </c>
      <c r="I23" s="17">
        <v>44</v>
      </c>
      <c r="J23" s="17">
        <v>273</v>
      </c>
      <c r="K23" s="17">
        <v>28</v>
      </c>
      <c r="L23" s="17" t="s">
        <v>33</v>
      </c>
      <c r="M23" s="17">
        <v>400</v>
      </c>
      <c r="N23" s="17">
        <v>0.3</v>
      </c>
      <c r="O23" s="24">
        <v>24.18</v>
      </c>
      <c r="P23" s="17">
        <v>1200000</v>
      </c>
      <c r="Q23" s="14"/>
    </row>
    <row r="24" spans="1:17" x14ac:dyDescent="0.3">
      <c r="A24" s="35">
        <v>45403</v>
      </c>
      <c r="B24" s="16">
        <f t="shared" si="0"/>
        <v>67780</v>
      </c>
      <c r="C24" s="24">
        <v>67.78</v>
      </c>
      <c r="D24" s="24">
        <v>7.07</v>
      </c>
      <c r="E24" s="17">
        <v>7.63</v>
      </c>
      <c r="F24" s="17">
        <v>125</v>
      </c>
      <c r="G24" s="17">
        <v>17</v>
      </c>
      <c r="H24" s="17">
        <v>304</v>
      </c>
      <c r="I24" s="17">
        <v>48</v>
      </c>
      <c r="J24" s="17">
        <v>278</v>
      </c>
      <c r="K24" s="17">
        <v>28</v>
      </c>
      <c r="L24" s="17" t="s">
        <v>33</v>
      </c>
      <c r="M24" s="17">
        <v>600</v>
      </c>
      <c r="N24" s="17">
        <v>0.3</v>
      </c>
      <c r="O24" s="24">
        <v>23.35</v>
      </c>
      <c r="P24" s="17">
        <v>1400000</v>
      </c>
      <c r="Q24" s="14"/>
    </row>
    <row r="25" spans="1:17" x14ac:dyDescent="0.3">
      <c r="A25" s="35">
        <v>45404</v>
      </c>
      <c r="B25" s="16">
        <f t="shared" si="0"/>
        <v>74820</v>
      </c>
      <c r="C25" s="24">
        <v>74.819999999999993</v>
      </c>
      <c r="D25" s="24">
        <v>7.03</v>
      </c>
      <c r="E25" s="17">
        <v>7.79</v>
      </c>
      <c r="F25" s="17">
        <v>135</v>
      </c>
      <c r="G25" s="17">
        <v>17</v>
      </c>
      <c r="H25" s="17">
        <v>292</v>
      </c>
      <c r="I25" s="17">
        <v>40</v>
      </c>
      <c r="J25" s="17">
        <v>271</v>
      </c>
      <c r="K25" s="17">
        <v>26</v>
      </c>
      <c r="L25" s="17" t="s">
        <v>33</v>
      </c>
      <c r="M25" s="17">
        <v>700</v>
      </c>
      <c r="N25" s="17">
        <v>0.3</v>
      </c>
      <c r="O25" s="24">
        <v>24.38</v>
      </c>
      <c r="P25" s="17">
        <v>1700000</v>
      </c>
      <c r="Q25" s="14"/>
    </row>
    <row r="26" spans="1:17" x14ac:dyDescent="0.3">
      <c r="A26" s="35">
        <v>45405</v>
      </c>
      <c r="B26" s="16">
        <f t="shared" si="0"/>
        <v>74490</v>
      </c>
      <c r="C26" s="24">
        <v>74.489999999999995</v>
      </c>
      <c r="D26" s="24">
        <v>7.02</v>
      </c>
      <c r="E26" s="17">
        <v>7.76</v>
      </c>
      <c r="F26" s="17">
        <v>130</v>
      </c>
      <c r="G26" s="17">
        <v>16</v>
      </c>
      <c r="H26" s="17">
        <v>284</v>
      </c>
      <c r="I26" s="17">
        <v>44</v>
      </c>
      <c r="J26" s="17">
        <v>263</v>
      </c>
      <c r="K26" s="17">
        <v>25</v>
      </c>
      <c r="L26" s="17" t="s">
        <v>33</v>
      </c>
      <c r="M26" s="17">
        <v>500</v>
      </c>
      <c r="N26" s="17">
        <v>0.3</v>
      </c>
      <c r="O26" s="24">
        <v>22.78</v>
      </c>
      <c r="P26" s="17">
        <v>1300000</v>
      </c>
      <c r="Q26" s="14"/>
    </row>
    <row r="27" spans="1:17" x14ac:dyDescent="0.3">
      <c r="A27" s="35">
        <v>45406</v>
      </c>
      <c r="B27" s="16">
        <f t="shared" si="0"/>
        <v>72950</v>
      </c>
      <c r="C27" s="24">
        <v>72.95</v>
      </c>
      <c r="D27" s="24">
        <v>7.04</v>
      </c>
      <c r="E27" s="17">
        <v>7.83</v>
      </c>
      <c r="F27" s="17">
        <v>135</v>
      </c>
      <c r="G27" s="17">
        <v>18</v>
      </c>
      <c r="H27" s="17">
        <v>288</v>
      </c>
      <c r="I27" s="17">
        <v>48</v>
      </c>
      <c r="J27" s="17">
        <v>273</v>
      </c>
      <c r="K27" s="17">
        <v>27</v>
      </c>
      <c r="L27" s="17" t="s">
        <v>33</v>
      </c>
      <c r="M27" s="17">
        <v>600</v>
      </c>
      <c r="N27" s="17">
        <v>0.3</v>
      </c>
      <c r="O27" s="24">
        <v>23.53</v>
      </c>
      <c r="P27" s="17">
        <v>1700000</v>
      </c>
      <c r="Q27" s="14"/>
    </row>
    <row r="28" spans="1:17" x14ac:dyDescent="0.3">
      <c r="A28" s="35">
        <v>45407</v>
      </c>
      <c r="B28" s="16">
        <f t="shared" si="0"/>
        <v>72420</v>
      </c>
      <c r="C28" s="24">
        <v>72.42</v>
      </c>
      <c r="D28" s="24">
        <v>7.03</v>
      </c>
      <c r="E28" s="17">
        <v>7.75</v>
      </c>
      <c r="F28" s="17">
        <v>130</v>
      </c>
      <c r="G28" s="17">
        <v>17</v>
      </c>
      <c r="H28" s="17">
        <v>276</v>
      </c>
      <c r="I28" s="17">
        <v>40</v>
      </c>
      <c r="J28" s="17">
        <v>269</v>
      </c>
      <c r="K28" s="17">
        <v>26</v>
      </c>
      <c r="L28" s="17" t="s">
        <v>33</v>
      </c>
      <c r="M28" s="17">
        <v>500</v>
      </c>
      <c r="N28" s="17">
        <v>0.3</v>
      </c>
      <c r="O28" s="24">
        <v>22.82</v>
      </c>
      <c r="P28" s="17">
        <v>1300000</v>
      </c>
      <c r="Q28" s="14"/>
    </row>
    <row r="29" spans="1:17" x14ac:dyDescent="0.3">
      <c r="A29" s="35">
        <v>45408</v>
      </c>
      <c r="B29" s="16">
        <f t="shared" si="0"/>
        <v>72220</v>
      </c>
      <c r="C29" s="24">
        <v>72.22</v>
      </c>
      <c r="D29" s="24">
        <v>7.06</v>
      </c>
      <c r="E29" s="17">
        <v>7.85</v>
      </c>
      <c r="F29" s="17">
        <v>140</v>
      </c>
      <c r="G29" s="17">
        <v>18</v>
      </c>
      <c r="H29" s="17">
        <v>296</v>
      </c>
      <c r="I29" s="17">
        <v>44</v>
      </c>
      <c r="J29" s="17">
        <v>272</v>
      </c>
      <c r="K29" s="17">
        <v>25</v>
      </c>
      <c r="L29" s="17" t="s">
        <v>33</v>
      </c>
      <c r="M29" s="17">
        <v>600</v>
      </c>
      <c r="N29" s="17">
        <v>0.3</v>
      </c>
      <c r="O29" s="24">
        <v>23.55</v>
      </c>
      <c r="P29" s="17">
        <v>1400000</v>
      </c>
      <c r="Q29" s="14"/>
    </row>
    <row r="30" spans="1:17" x14ac:dyDescent="0.3">
      <c r="A30" s="35">
        <v>45409</v>
      </c>
      <c r="B30" s="16">
        <f t="shared" si="0"/>
        <v>72170</v>
      </c>
      <c r="C30" s="24">
        <v>72.17</v>
      </c>
      <c r="D30" s="24">
        <v>7.09</v>
      </c>
      <c r="E30" s="17">
        <v>7.91</v>
      </c>
      <c r="F30" s="17">
        <v>145</v>
      </c>
      <c r="G30" s="17">
        <v>17</v>
      </c>
      <c r="H30" s="17">
        <v>304</v>
      </c>
      <c r="I30" s="17">
        <v>40</v>
      </c>
      <c r="J30" s="17">
        <v>274</v>
      </c>
      <c r="K30" s="17">
        <v>27</v>
      </c>
      <c r="L30" s="17" t="s">
        <v>33</v>
      </c>
      <c r="M30" s="17">
        <v>700</v>
      </c>
      <c r="N30" s="17">
        <v>0.3</v>
      </c>
      <c r="O30" s="24">
        <v>23.24</v>
      </c>
      <c r="P30" s="17">
        <v>1200000</v>
      </c>
      <c r="Q30" s="14"/>
    </row>
    <row r="31" spans="1:17" x14ac:dyDescent="0.3">
      <c r="A31" s="35">
        <v>45410</v>
      </c>
      <c r="B31" s="16">
        <f t="shared" si="0"/>
        <v>74280</v>
      </c>
      <c r="C31" s="24">
        <v>74.28</v>
      </c>
      <c r="D31" s="24">
        <v>7.24</v>
      </c>
      <c r="E31" s="17">
        <v>7.81</v>
      </c>
      <c r="F31" s="17">
        <v>155</v>
      </c>
      <c r="G31" s="17">
        <v>17</v>
      </c>
      <c r="H31" s="17">
        <v>284</v>
      </c>
      <c r="I31" s="17">
        <v>44</v>
      </c>
      <c r="J31" s="17">
        <v>291</v>
      </c>
      <c r="K31" s="17">
        <v>26</v>
      </c>
      <c r="L31" s="17" t="s">
        <v>33</v>
      </c>
      <c r="M31" s="17">
        <v>400</v>
      </c>
      <c r="N31" s="17">
        <v>0.3</v>
      </c>
      <c r="O31" s="24">
        <v>23.58</v>
      </c>
      <c r="P31" s="17">
        <v>1300000</v>
      </c>
      <c r="Q31" s="14"/>
    </row>
    <row r="32" spans="1:17" x14ac:dyDescent="0.3">
      <c r="A32" s="35">
        <v>45411</v>
      </c>
      <c r="B32" s="16">
        <f t="shared" si="0"/>
        <v>73350</v>
      </c>
      <c r="C32" s="24">
        <v>73.349999999999994</v>
      </c>
      <c r="D32" s="24">
        <v>7.09</v>
      </c>
      <c r="E32" s="17">
        <v>7.93</v>
      </c>
      <c r="F32" s="17">
        <v>130</v>
      </c>
      <c r="G32" s="17">
        <v>16</v>
      </c>
      <c r="H32" s="17">
        <v>276</v>
      </c>
      <c r="I32" s="17">
        <v>40</v>
      </c>
      <c r="J32" s="17">
        <v>263</v>
      </c>
      <c r="K32" s="17">
        <v>25</v>
      </c>
      <c r="L32" s="17" t="s">
        <v>33</v>
      </c>
      <c r="M32" s="17">
        <v>500</v>
      </c>
      <c r="N32" s="17">
        <v>0.3</v>
      </c>
      <c r="O32" s="24">
        <v>24.22</v>
      </c>
      <c r="P32" s="17">
        <v>1400000</v>
      </c>
      <c r="Q32" s="14"/>
    </row>
    <row r="33" spans="1:18" ht="15" thickBot="1" x14ac:dyDescent="0.35">
      <c r="A33" s="35">
        <v>45412</v>
      </c>
      <c r="B33" s="16">
        <f t="shared" si="0"/>
        <v>73400</v>
      </c>
      <c r="C33" s="24">
        <v>73.400000000000006</v>
      </c>
      <c r="D33" s="24">
        <v>7.07</v>
      </c>
      <c r="E33" s="17">
        <v>7.94</v>
      </c>
      <c r="F33" s="17">
        <v>140</v>
      </c>
      <c r="G33" s="17">
        <v>18</v>
      </c>
      <c r="H33" s="17">
        <v>288</v>
      </c>
      <c r="I33" s="17">
        <v>44</v>
      </c>
      <c r="J33" s="17">
        <v>272</v>
      </c>
      <c r="K33" s="17">
        <v>24</v>
      </c>
      <c r="L33" s="17" t="s">
        <v>33</v>
      </c>
      <c r="M33" s="17">
        <v>600</v>
      </c>
      <c r="N33" s="17">
        <v>0.3</v>
      </c>
      <c r="O33" s="24">
        <v>24.18</v>
      </c>
      <c r="P33" s="17">
        <v>1700000</v>
      </c>
      <c r="Q33" s="14"/>
    </row>
    <row r="34" spans="1:18" ht="15" thickBot="1" x14ac:dyDescent="0.35">
      <c r="A34" s="9" t="s">
        <v>28</v>
      </c>
      <c r="B34" s="10">
        <f t="shared" ref="B34:K34" si="1">AVERAGE(B4:B33)</f>
        <v>73879.666666666672</v>
      </c>
      <c r="C34" s="10">
        <f t="shared" si="1"/>
        <v>73.879666666666665</v>
      </c>
      <c r="D34" s="10">
        <f t="shared" si="1"/>
        <v>7.0449999999999999</v>
      </c>
      <c r="E34" s="10">
        <f t="shared" si="1"/>
        <v>7.7913333333333314</v>
      </c>
      <c r="F34" s="10">
        <f t="shared" si="1"/>
        <v>130.66666666666666</v>
      </c>
      <c r="G34" s="10">
        <f t="shared" si="1"/>
        <v>16.566666666666666</v>
      </c>
      <c r="H34" s="10">
        <f t="shared" si="1"/>
        <v>287.73333333333335</v>
      </c>
      <c r="I34" s="10">
        <f t="shared" si="1"/>
        <v>43.2</v>
      </c>
      <c r="J34" s="10">
        <f t="shared" si="1"/>
        <v>268.66666666666669</v>
      </c>
      <c r="K34" s="10">
        <f t="shared" si="1"/>
        <v>26.3</v>
      </c>
      <c r="L34" s="10"/>
      <c r="M34" s="10">
        <f>AVERAGE(M4:M33)</f>
        <v>556.66666666666663</v>
      </c>
      <c r="N34" s="10">
        <f>AVERAGE(N4:N33)</f>
        <v>0.28666666666666657</v>
      </c>
      <c r="O34" s="10">
        <f>AVERAGE(O4:O33)</f>
        <v>23.636666666666667</v>
      </c>
      <c r="P34" s="10">
        <f>AVERAGE(P4:P33)</f>
        <v>1423333.3333333333</v>
      </c>
      <c r="Q34" s="18"/>
    </row>
    <row r="35" spans="1:18" x14ac:dyDescent="0.3">
      <c r="C35" s="38">
        <f>SUM(C4:C33)</f>
        <v>2216.39</v>
      </c>
    </row>
    <row r="36" spans="1:18" x14ac:dyDescent="0.3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8" x14ac:dyDescent="0.3">
      <c r="A37" s="12"/>
    </row>
    <row r="38" spans="1:18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40" spans="1:18" ht="40.799999999999997" customHeight="1" x14ac:dyDescent="0.3">
      <c r="A40" s="54" t="s">
        <v>29</v>
      </c>
      <c r="B40" s="54"/>
      <c r="C40" s="54" t="s">
        <v>30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2" spans="1:18" x14ac:dyDescent="0.3">
      <c r="A42" s="12" t="s">
        <v>31</v>
      </c>
      <c r="B42" s="13">
        <f t="shared" ref="B42:K42" si="2">MIN(B4:B33)</f>
        <v>67780</v>
      </c>
      <c r="C42" s="13">
        <f t="shared" si="2"/>
        <v>67.78</v>
      </c>
      <c r="D42" s="13">
        <f t="shared" si="2"/>
        <v>6.95</v>
      </c>
      <c r="E42" s="13">
        <f t="shared" si="2"/>
        <v>7.49</v>
      </c>
      <c r="F42" s="13">
        <f t="shared" si="2"/>
        <v>120</v>
      </c>
      <c r="G42" s="13">
        <f t="shared" si="2"/>
        <v>15</v>
      </c>
      <c r="H42" s="13">
        <f t="shared" si="2"/>
        <v>272</v>
      </c>
      <c r="I42" s="13">
        <f t="shared" si="2"/>
        <v>40</v>
      </c>
      <c r="J42" s="13">
        <f t="shared" si="2"/>
        <v>258</v>
      </c>
      <c r="K42" s="13">
        <f t="shared" si="2"/>
        <v>24</v>
      </c>
      <c r="L42" s="13"/>
      <c r="M42" s="13">
        <f>MIN(M4:M33)</f>
        <v>400</v>
      </c>
      <c r="N42" s="13">
        <f>MIN(N4:N33)</f>
        <v>0.2</v>
      </c>
      <c r="O42" s="13">
        <f>MIN(O4:O33)</f>
        <v>22.59</v>
      </c>
      <c r="P42" s="13">
        <f>MIN(P4:P33)</f>
        <v>1200000</v>
      </c>
      <c r="Q42" s="13"/>
      <c r="R42" s="13"/>
    </row>
    <row r="43" spans="1:18" x14ac:dyDescent="0.3">
      <c r="A43" s="12"/>
    </row>
    <row r="44" spans="1:18" x14ac:dyDescent="0.3">
      <c r="A44" s="12" t="s">
        <v>32</v>
      </c>
      <c r="B44" s="13">
        <f t="shared" ref="B44:K44" si="3">MAX(B4:B33)</f>
        <v>78930</v>
      </c>
      <c r="C44" s="13">
        <f t="shared" si="3"/>
        <v>78.930000000000007</v>
      </c>
      <c r="D44" s="13">
        <f t="shared" si="3"/>
        <v>7.24</v>
      </c>
      <c r="E44" s="13">
        <f t="shared" si="3"/>
        <v>7.96</v>
      </c>
      <c r="F44" s="13">
        <f t="shared" si="3"/>
        <v>155</v>
      </c>
      <c r="G44" s="13">
        <f t="shared" si="3"/>
        <v>18</v>
      </c>
      <c r="H44" s="13">
        <f t="shared" si="3"/>
        <v>304</v>
      </c>
      <c r="I44" s="13">
        <f t="shared" si="3"/>
        <v>48</v>
      </c>
      <c r="J44" s="13">
        <f t="shared" si="3"/>
        <v>291</v>
      </c>
      <c r="K44" s="13">
        <f t="shared" si="3"/>
        <v>28</v>
      </c>
      <c r="L44" s="13"/>
      <c r="M44" s="13">
        <f>MAX(M4:M33)</f>
        <v>700</v>
      </c>
      <c r="N44" s="13">
        <f>MAX(N4:N33)</f>
        <v>0.3</v>
      </c>
      <c r="O44" s="13">
        <f>MAX(O4:O33)</f>
        <v>24.66</v>
      </c>
      <c r="P44" s="13">
        <f>MAX(P4:P33)</f>
        <v>1700000</v>
      </c>
      <c r="Q44" s="13"/>
      <c r="R44" s="13"/>
    </row>
  </sheetData>
  <mergeCells count="12">
    <mergeCell ref="C40:Q40"/>
    <mergeCell ref="A40:B40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Naini-1</vt:lpstr>
      <vt:lpstr>Rajapur</vt:lpstr>
      <vt:lpstr>'Naini-1'!Print_Area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2024-08-02T13:20:41Z</dcterms:modified>
</cp:coreProperties>
</file>