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1099C29-607B-4FD7-95AE-0680826CF2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umayadahi" sheetId="3" r:id="rId1"/>
    <sheet name="Salori" sheetId="4" r:id="rId2"/>
    <sheet name="Kodra" sheetId="9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4" i="4"/>
  <c r="C35" i="4"/>
  <c r="C35" i="6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4" i="9"/>
  <c r="C35" i="9"/>
  <c r="C35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4" i="3"/>
  <c r="P44" i="9" l="1"/>
  <c r="O44" i="9"/>
  <c r="N44" i="9"/>
  <c r="M44" i="9"/>
  <c r="K44" i="9"/>
  <c r="J44" i="9"/>
  <c r="I44" i="9"/>
  <c r="H44" i="9"/>
  <c r="G44" i="9"/>
  <c r="F44" i="9"/>
  <c r="E44" i="9"/>
  <c r="D44" i="9"/>
  <c r="C44" i="9"/>
  <c r="B44" i="9"/>
  <c r="P42" i="9"/>
  <c r="O42" i="9"/>
  <c r="N42" i="9"/>
  <c r="M42" i="9"/>
  <c r="K42" i="9"/>
  <c r="J42" i="9"/>
  <c r="I42" i="9"/>
  <c r="H42" i="9"/>
  <c r="G42" i="9"/>
  <c r="F42" i="9"/>
  <c r="E42" i="9"/>
  <c r="D42" i="9"/>
  <c r="C42" i="9"/>
  <c r="B42" i="9"/>
  <c r="P34" i="9"/>
  <c r="O34" i="9"/>
  <c r="N34" i="9"/>
  <c r="M34" i="9"/>
  <c r="K34" i="9"/>
  <c r="J34" i="9"/>
  <c r="I34" i="9"/>
  <c r="H34" i="9"/>
  <c r="G34" i="9"/>
  <c r="F34" i="9"/>
  <c r="E34" i="9"/>
  <c r="D34" i="9"/>
  <c r="C34" i="9"/>
  <c r="B34" i="9"/>
  <c r="H34" i="6" l="1"/>
  <c r="D34" i="6" l="1"/>
  <c r="E34" i="6"/>
  <c r="F34" i="6"/>
  <c r="G34" i="6"/>
  <c r="I34" i="6"/>
  <c r="J34" i="6"/>
  <c r="K34" i="6"/>
  <c r="M34" i="6"/>
  <c r="N34" i="6"/>
  <c r="O34" i="6"/>
  <c r="P34" i="6"/>
  <c r="B34" i="6"/>
  <c r="P44" i="6"/>
  <c r="O44" i="6"/>
  <c r="N44" i="6"/>
  <c r="M44" i="6"/>
  <c r="K44" i="6"/>
  <c r="J44" i="6"/>
  <c r="I44" i="6"/>
  <c r="H44" i="6"/>
  <c r="G44" i="6"/>
  <c r="F44" i="6"/>
  <c r="E44" i="6"/>
  <c r="D44" i="6"/>
  <c r="B44" i="6"/>
  <c r="P42" i="6"/>
  <c r="O42" i="6"/>
  <c r="N42" i="6"/>
  <c r="M42" i="6"/>
  <c r="K42" i="6"/>
  <c r="J42" i="6"/>
  <c r="I42" i="6"/>
  <c r="H42" i="6"/>
  <c r="G42" i="6"/>
  <c r="F42" i="6"/>
  <c r="E42" i="6"/>
  <c r="D42" i="6"/>
  <c r="B42" i="6"/>
  <c r="P44" i="4"/>
  <c r="O44" i="4"/>
  <c r="N44" i="4"/>
  <c r="M44" i="4"/>
  <c r="K44" i="4"/>
  <c r="J44" i="4"/>
  <c r="I44" i="4"/>
  <c r="H44" i="4"/>
  <c r="G44" i="4"/>
  <c r="F44" i="4"/>
  <c r="E44" i="4"/>
  <c r="D44" i="4"/>
  <c r="C44" i="4"/>
  <c r="B44" i="4"/>
  <c r="P42" i="4"/>
  <c r="O42" i="4"/>
  <c r="N42" i="4"/>
  <c r="M42" i="4"/>
  <c r="K42" i="4"/>
  <c r="J42" i="4"/>
  <c r="I42" i="4"/>
  <c r="H42" i="4"/>
  <c r="G42" i="4"/>
  <c r="F42" i="4"/>
  <c r="E42" i="4"/>
  <c r="D42" i="4"/>
  <c r="C42" i="4"/>
  <c r="B42" i="4"/>
  <c r="C34" i="4"/>
  <c r="D34" i="4"/>
  <c r="E34" i="4"/>
  <c r="F34" i="4"/>
  <c r="G34" i="4"/>
  <c r="H34" i="4"/>
  <c r="I34" i="4"/>
  <c r="J34" i="4"/>
  <c r="K34" i="4"/>
  <c r="M34" i="4"/>
  <c r="N34" i="4"/>
  <c r="O34" i="4"/>
  <c r="P34" i="4"/>
  <c r="B34" i="4"/>
  <c r="C42" i="3"/>
  <c r="D42" i="3"/>
  <c r="E42" i="3"/>
  <c r="F42" i="3"/>
  <c r="G42" i="3"/>
  <c r="H42" i="3"/>
  <c r="I42" i="3"/>
  <c r="J42" i="3"/>
  <c r="K42" i="3"/>
  <c r="M42" i="3"/>
  <c r="N42" i="3"/>
  <c r="O42" i="3"/>
  <c r="P42" i="3"/>
  <c r="C44" i="3"/>
  <c r="D44" i="3"/>
  <c r="E44" i="3"/>
  <c r="F44" i="3"/>
  <c r="G44" i="3"/>
  <c r="H44" i="3"/>
  <c r="I44" i="3"/>
  <c r="J44" i="3"/>
  <c r="K44" i="3"/>
  <c r="M44" i="3"/>
  <c r="N44" i="3"/>
  <c r="O44" i="3"/>
  <c r="P44" i="3"/>
  <c r="B44" i="3"/>
  <c r="B42" i="3"/>
  <c r="C34" i="3"/>
  <c r="D34" i="3"/>
  <c r="E34" i="3"/>
  <c r="F34" i="3"/>
  <c r="G34" i="3"/>
  <c r="H34" i="3"/>
  <c r="I34" i="3"/>
  <c r="J34" i="3"/>
  <c r="K34" i="3"/>
  <c r="M34" i="3"/>
  <c r="N34" i="3"/>
  <c r="O34" i="3"/>
  <c r="P34" i="3"/>
  <c r="B34" i="3"/>
  <c r="C42" i="6" l="1"/>
  <c r="C44" i="6"/>
  <c r="C34" i="6"/>
</calcChain>
</file>

<file path=xl/sharedStrings.xml><?xml version="1.0" encoding="utf-8"?>
<sst xmlns="http://schemas.openxmlformats.org/spreadsheetml/2006/main" count="249" uniqueCount="38">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</sst>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15" fontId="12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15" borderId="17" xfId="0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17" fillId="0" borderId="1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15" borderId="17" xfId="0" applyNumberForma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31" xfId="0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15" fontId="12" fillId="0" borderId="32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5" fontId="12" fillId="0" borderId="33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vertical="center" wrapText="1"/>
    </xf>
    <xf numFmtId="15" fontId="12" fillId="0" borderId="3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2" fillId="0" borderId="5" xfId="0" applyNumberFormat="1" applyFont="1" applyBorder="1" applyAlignment="1">
      <alignment vertical="center" wrapText="1"/>
    </xf>
    <xf numFmtId="0" fontId="15" fillId="0" borderId="0" xfId="0" applyFont="1" applyAlignment="1">
      <alignment horizontal="center"/>
    </xf>
    <xf numFmtId="2" fontId="12" fillId="0" borderId="11" xfId="0" applyNumberFormat="1" applyFont="1" applyBorder="1" applyAlignment="1">
      <alignment vertical="center" wrapText="1"/>
    </xf>
    <xf numFmtId="2" fontId="14" fillId="0" borderId="20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2" fontId="12" fillId="0" borderId="5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441960</xdr:colOff>
      <xdr:row>0</xdr:row>
      <xdr:rowOff>83821</xdr:rowOff>
    </xdr:from>
    <xdr:to>
      <xdr:col>16</xdr:col>
      <xdr:colOff>1485549</xdr:colOff>
      <xdr:row>0</xdr:row>
      <xdr:rowOff>777241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4980" y="83821"/>
          <a:ext cx="1752249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723900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1707BA7-6EC2-45B0-A36C-5788BF379D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124460</xdr:colOff>
      <xdr:row>0</xdr:row>
      <xdr:rowOff>57150</xdr:rowOff>
    </xdr:from>
    <xdr:to>
      <xdr:col>16</xdr:col>
      <xdr:colOff>1405761</xdr:colOff>
      <xdr:row>0</xdr:row>
      <xdr:rowOff>831850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288D7D-1D2E-4608-828D-4C4A530BB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39910" y="57150"/>
          <a:ext cx="2024251" cy="774700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C8F76DFB-BB85-4AA4-A2D3-6AC122CE87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4"/>
  <sheetViews>
    <sheetView tabSelected="1" zoomScaleNormal="100" workbookViewId="0">
      <selection activeCell="C35" sqref="C35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2.5546875" customWidth="1"/>
  </cols>
  <sheetData>
    <row r="1" spans="1:46" ht="69.75" customHeight="1" thickBot="1" x14ac:dyDescent="0.6">
      <c r="A1" s="70" t="s">
        <v>25</v>
      </c>
      <c r="B1" s="71"/>
      <c r="C1" s="71"/>
      <c r="D1" s="71"/>
      <c r="E1" s="71"/>
      <c r="F1" s="71"/>
      <c r="G1" s="71"/>
      <c r="H1" s="72"/>
      <c r="I1" s="72"/>
      <c r="J1" s="71"/>
      <c r="K1" s="71"/>
      <c r="L1" s="71"/>
      <c r="M1" s="71"/>
      <c r="N1" s="71"/>
      <c r="O1" s="71"/>
      <c r="P1" s="71"/>
      <c r="Q1" s="7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4" t="s">
        <v>0</v>
      </c>
      <c r="B2" s="76" t="s">
        <v>21</v>
      </c>
      <c r="C2" s="77"/>
      <c r="D2" s="78" t="s">
        <v>1</v>
      </c>
      <c r="E2" s="79"/>
      <c r="F2" s="80" t="s">
        <v>2</v>
      </c>
      <c r="G2" s="81"/>
      <c r="H2" s="82" t="s">
        <v>3</v>
      </c>
      <c r="I2" s="83"/>
      <c r="J2" s="84" t="s">
        <v>4</v>
      </c>
      <c r="K2" s="81"/>
      <c r="L2" s="85" t="s">
        <v>5</v>
      </c>
      <c r="M2" s="81"/>
      <c r="N2" s="2" t="s">
        <v>6</v>
      </c>
      <c r="O2" s="85" t="s">
        <v>7</v>
      </c>
      <c r="P2" s="86"/>
      <c r="Q2" s="87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5"/>
      <c r="B3" s="4" t="s">
        <v>9</v>
      </c>
      <c r="C3" s="5" t="s">
        <v>10</v>
      </c>
      <c r="D3" s="6" t="s">
        <v>11</v>
      </c>
      <c r="E3" s="6" t="s">
        <v>22</v>
      </c>
      <c r="F3" s="24" t="s">
        <v>12</v>
      </c>
      <c r="G3" s="25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45170</v>
      </c>
      <c r="B4" s="20">
        <f>C4*1000</f>
        <v>60850</v>
      </c>
      <c r="C4" s="43">
        <v>60.85</v>
      </c>
      <c r="D4" s="43">
        <v>7.32</v>
      </c>
      <c r="E4" s="43">
        <v>7.74</v>
      </c>
      <c r="F4" s="20">
        <v>130</v>
      </c>
      <c r="G4" s="20">
        <v>15</v>
      </c>
      <c r="H4" s="20">
        <v>284</v>
      </c>
      <c r="I4" s="20">
        <v>40</v>
      </c>
      <c r="J4" s="20">
        <v>248</v>
      </c>
      <c r="K4" s="20">
        <v>25</v>
      </c>
      <c r="L4" s="36" t="s">
        <v>35</v>
      </c>
      <c r="M4" s="20">
        <v>400</v>
      </c>
      <c r="N4" s="20">
        <v>0.3</v>
      </c>
      <c r="O4" s="43">
        <v>23.57</v>
      </c>
      <c r="P4" s="20">
        <v>1300000</v>
      </c>
      <c r="Q4" s="41"/>
    </row>
    <row r="5" spans="1:46" x14ac:dyDescent="0.3">
      <c r="A5" s="13">
        <v>45171</v>
      </c>
      <c r="B5" s="20">
        <f t="shared" ref="B5:B33" si="0">C5*1000</f>
        <v>60520</v>
      </c>
      <c r="C5" s="43">
        <v>60.52</v>
      </c>
      <c r="D5" s="43">
        <v>7.38</v>
      </c>
      <c r="E5" s="43">
        <v>7.67</v>
      </c>
      <c r="F5" s="20">
        <v>125</v>
      </c>
      <c r="G5" s="20">
        <v>17</v>
      </c>
      <c r="H5" s="20">
        <v>312</v>
      </c>
      <c r="I5" s="20">
        <v>44</v>
      </c>
      <c r="J5" s="20">
        <v>256</v>
      </c>
      <c r="K5" s="20">
        <v>27</v>
      </c>
      <c r="L5" s="21" t="s">
        <v>35</v>
      </c>
      <c r="M5" s="20">
        <v>600</v>
      </c>
      <c r="N5" s="20">
        <v>0.2</v>
      </c>
      <c r="O5" s="43">
        <v>24.22</v>
      </c>
      <c r="P5" s="20">
        <v>1400000</v>
      </c>
      <c r="Q5" s="18"/>
    </row>
    <row r="6" spans="1:46" x14ac:dyDescent="0.3">
      <c r="A6" s="13">
        <v>45172</v>
      </c>
      <c r="B6" s="20">
        <f t="shared" si="0"/>
        <v>60950</v>
      </c>
      <c r="C6" s="43">
        <v>60.95</v>
      </c>
      <c r="D6" s="43">
        <v>7.28</v>
      </c>
      <c r="E6" s="43">
        <v>7.76</v>
      </c>
      <c r="F6" s="20">
        <v>130</v>
      </c>
      <c r="G6" s="20">
        <v>16</v>
      </c>
      <c r="H6" s="20">
        <v>288</v>
      </c>
      <c r="I6" s="20">
        <v>40</v>
      </c>
      <c r="J6" s="20">
        <v>248</v>
      </c>
      <c r="K6" s="20">
        <v>24</v>
      </c>
      <c r="L6" s="21" t="s">
        <v>35</v>
      </c>
      <c r="M6" s="20">
        <v>500</v>
      </c>
      <c r="N6" s="20">
        <v>0.3</v>
      </c>
      <c r="O6" s="43">
        <v>23.22</v>
      </c>
      <c r="P6" s="20">
        <v>1100000</v>
      </c>
      <c r="Q6" s="18"/>
    </row>
    <row r="7" spans="1:46" x14ac:dyDescent="0.3">
      <c r="A7" s="13">
        <v>45173</v>
      </c>
      <c r="B7" s="20">
        <f t="shared" si="0"/>
        <v>62780</v>
      </c>
      <c r="C7" s="40">
        <v>62.78</v>
      </c>
      <c r="D7" s="40">
        <v>7.34</v>
      </c>
      <c r="E7" s="40">
        <v>7.66</v>
      </c>
      <c r="F7" s="21">
        <v>140</v>
      </c>
      <c r="G7" s="21">
        <v>18</v>
      </c>
      <c r="H7" s="21">
        <v>296</v>
      </c>
      <c r="I7" s="21">
        <v>40</v>
      </c>
      <c r="J7" s="21">
        <v>267</v>
      </c>
      <c r="K7" s="21">
        <v>26</v>
      </c>
      <c r="L7" s="21" t="s">
        <v>35</v>
      </c>
      <c r="M7" s="21">
        <v>700</v>
      </c>
      <c r="N7" s="21">
        <v>0.3</v>
      </c>
      <c r="O7" s="40">
        <v>23.54</v>
      </c>
      <c r="P7" s="21">
        <v>1400000</v>
      </c>
      <c r="Q7" s="18"/>
    </row>
    <row r="8" spans="1:46" x14ac:dyDescent="0.3">
      <c r="A8" s="13">
        <v>45174</v>
      </c>
      <c r="B8" s="20">
        <f t="shared" si="0"/>
        <v>61300</v>
      </c>
      <c r="C8" s="40">
        <v>61.3</v>
      </c>
      <c r="D8" s="40">
        <v>7.33</v>
      </c>
      <c r="E8" s="40">
        <v>7.78</v>
      </c>
      <c r="F8" s="21">
        <v>135</v>
      </c>
      <c r="G8" s="21">
        <v>16</v>
      </c>
      <c r="H8" s="21">
        <v>308</v>
      </c>
      <c r="I8" s="21">
        <v>44</v>
      </c>
      <c r="J8" s="21">
        <v>254</v>
      </c>
      <c r="K8" s="21">
        <v>24</v>
      </c>
      <c r="L8" s="21" t="s">
        <v>35</v>
      </c>
      <c r="M8" s="21">
        <v>400</v>
      </c>
      <c r="N8" s="21">
        <v>0.2</v>
      </c>
      <c r="O8" s="40">
        <v>24.54</v>
      </c>
      <c r="P8" s="21">
        <v>1400000</v>
      </c>
      <c r="Q8" s="18"/>
    </row>
    <row r="9" spans="1:46" x14ac:dyDescent="0.3">
      <c r="A9" s="13">
        <v>45175</v>
      </c>
      <c r="B9" s="20">
        <f t="shared" si="0"/>
        <v>56300</v>
      </c>
      <c r="C9" s="40">
        <v>56.3</v>
      </c>
      <c r="D9" s="40">
        <v>7.32</v>
      </c>
      <c r="E9" s="40">
        <v>7.64</v>
      </c>
      <c r="F9" s="21">
        <v>130</v>
      </c>
      <c r="G9" s="21">
        <v>15</v>
      </c>
      <c r="H9" s="21">
        <v>300</v>
      </c>
      <c r="I9" s="21">
        <v>40</v>
      </c>
      <c r="J9" s="21">
        <v>261</v>
      </c>
      <c r="K9" s="21">
        <v>25</v>
      </c>
      <c r="L9" s="21" t="s">
        <v>35</v>
      </c>
      <c r="M9" s="21">
        <v>600</v>
      </c>
      <c r="N9" s="21">
        <v>0.3</v>
      </c>
      <c r="O9" s="40">
        <v>22.85</v>
      </c>
      <c r="P9" s="21">
        <v>1700000</v>
      </c>
      <c r="Q9" s="18"/>
    </row>
    <row r="10" spans="1:46" x14ac:dyDescent="0.3">
      <c r="A10" s="13">
        <v>45176</v>
      </c>
      <c r="B10" s="20">
        <f t="shared" si="0"/>
        <v>61580</v>
      </c>
      <c r="C10" s="40">
        <v>61.58</v>
      </c>
      <c r="D10" s="40">
        <v>7.28</v>
      </c>
      <c r="E10" s="40">
        <v>7.67</v>
      </c>
      <c r="F10" s="21">
        <v>135</v>
      </c>
      <c r="G10" s="21">
        <v>17</v>
      </c>
      <c r="H10" s="21">
        <v>308</v>
      </c>
      <c r="I10" s="21">
        <v>44</v>
      </c>
      <c r="J10" s="21">
        <v>278</v>
      </c>
      <c r="K10" s="21">
        <v>28</v>
      </c>
      <c r="L10" s="21" t="s">
        <v>35</v>
      </c>
      <c r="M10" s="21">
        <v>500</v>
      </c>
      <c r="N10" s="21">
        <v>0.2</v>
      </c>
      <c r="O10" s="40">
        <v>24.5</v>
      </c>
      <c r="P10" s="21">
        <v>1100000</v>
      </c>
      <c r="Q10" s="18"/>
    </row>
    <row r="11" spans="1:46" x14ac:dyDescent="0.3">
      <c r="A11" s="13">
        <v>45177</v>
      </c>
      <c r="B11" s="20">
        <f t="shared" si="0"/>
        <v>64569.999999999993</v>
      </c>
      <c r="C11" s="40">
        <v>64.569999999999993</v>
      </c>
      <c r="D11" s="40">
        <v>7.21</v>
      </c>
      <c r="E11" s="40">
        <v>7.71</v>
      </c>
      <c r="F11" s="21">
        <v>130</v>
      </c>
      <c r="G11" s="21">
        <v>16</v>
      </c>
      <c r="H11" s="21">
        <v>312</v>
      </c>
      <c r="I11" s="21">
        <v>44</v>
      </c>
      <c r="J11" s="21">
        <v>288</v>
      </c>
      <c r="K11" s="21">
        <v>26</v>
      </c>
      <c r="L11" s="21" t="s">
        <v>35</v>
      </c>
      <c r="M11" s="21">
        <v>600</v>
      </c>
      <c r="N11" s="21">
        <v>0.2</v>
      </c>
      <c r="O11" s="40">
        <v>24.01</v>
      </c>
      <c r="P11" s="21">
        <v>1400000</v>
      </c>
      <c r="Q11" s="18"/>
    </row>
    <row r="12" spans="1:46" x14ac:dyDescent="0.3">
      <c r="A12" s="13">
        <v>45178</v>
      </c>
      <c r="B12" s="20">
        <f t="shared" si="0"/>
        <v>61980</v>
      </c>
      <c r="C12" s="40">
        <v>61.98</v>
      </c>
      <c r="D12" s="40">
        <v>7.34</v>
      </c>
      <c r="E12" s="40">
        <v>7.77</v>
      </c>
      <c r="F12" s="21">
        <v>125</v>
      </c>
      <c r="G12" s="21">
        <v>14</v>
      </c>
      <c r="H12" s="21">
        <v>304</v>
      </c>
      <c r="I12" s="21">
        <v>36</v>
      </c>
      <c r="J12" s="21">
        <v>283</v>
      </c>
      <c r="K12" s="21">
        <v>24</v>
      </c>
      <c r="L12" s="21" t="s">
        <v>35</v>
      </c>
      <c r="M12" s="21">
        <v>400</v>
      </c>
      <c r="N12" s="21">
        <v>0.3</v>
      </c>
      <c r="O12" s="40">
        <v>23.69</v>
      </c>
      <c r="P12" s="21">
        <v>1300000</v>
      </c>
      <c r="Q12" s="18"/>
    </row>
    <row r="13" spans="1:46" x14ac:dyDescent="0.3">
      <c r="A13" s="13">
        <v>45179</v>
      </c>
      <c r="B13" s="20">
        <f t="shared" si="0"/>
        <v>60800</v>
      </c>
      <c r="C13" s="40">
        <v>60.8</v>
      </c>
      <c r="D13" s="40">
        <v>7.27</v>
      </c>
      <c r="E13" s="40">
        <v>7.69</v>
      </c>
      <c r="F13" s="21">
        <v>130</v>
      </c>
      <c r="G13" s="21">
        <v>17</v>
      </c>
      <c r="H13" s="21">
        <v>316</v>
      </c>
      <c r="I13" s="21">
        <v>40</v>
      </c>
      <c r="J13" s="21">
        <v>296</v>
      </c>
      <c r="K13" s="21">
        <v>24</v>
      </c>
      <c r="L13" s="21" t="s">
        <v>35</v>
      </c>
      <c r="M13" s="21">
        <v>600</v>
      </c>
      <c r="N13" s="21">
        <v>0.3</v>
      </c>
      <c r="O13" s="40">
        <v>22.99</v>
      </c>
      <c r="P13" s="21">
        <v>1700000</v>
      </c>
      <c r="Q13" s="18"/>
    </row>
    <row r="14" spans="1:46" x14ac:dyDescent="0.3">
      <c r="A14" s="13">
        <v>45180</v>
      </c>
      <c r="B14" s="20">
        <f t="shared" si="0"/>
        <v>60960</v>
      </c>
      <c r="C14" s="40">
        <v>60.96</v>
      </c>
      <c r="D14" s="40">
        <v>7.31</v>
      </c>
      <c r="E14" s="40">
        <v>7.73</v>
      </c>
      <c r="F14" s="21">
        <v>140</v>
      </c>
      <c r="G14" s="21">
        <v>15</v>
      </c>
      <c r="H14" s="21">
        <v>296</v>
      </c>
      <c r="I14" s="21">
        <v>40</v>
      </c>
      <c r="J14" s="21">
        <v>281</v>
      </c>
      <c r="K14" s="21">
        <v>25</v>
      </c>
      <c r="L14" s="21" t="s">
        <v>35</v>
      </c>
      <c r="M14" s="21">
        <v>500</v>
      </c>
      <c r="N14" s="21">
        <v>0.3</v>
      </c>
      <c r="O14" s="40">
        <v>23.08</v>
      </c>
      <c r="P14" s="21">
        <v>1400000</v>
      </c>
      <c r="Q14" s="18"/>
      <c r="S14" t="s">
        <v>36</v>
      </c>
    </row>
    <row r="15" spans="1:46" x14ac:dyDescent="0.3">
      <c r="A15" s="13">
        <v>45181</v>
      </c>
      <c r="B15" s="20">
        <f t="shared" si="0"/>
        <v>64849.999999999993</v>
      </c>
      <c r="C15" s="40">
        <v>64.849999999999994</v>
      </c>
      <c r="D15" s="40">
        <v>7.28</v>
      </c>
      <c r="E15" s="40">
        <v>7.76</v>
      </c>
      <c r="F15" s="21">
        <v>130</v>
      </c>
      <c r="G15" s="21">
        <v>14</v>
      </c>
      <c r="H15" s="21">
        <v>308</v>
      </c>
      <c r="I15" s="21">
        <v>44</v>
      </c>
      <c r="J15" s="21">
        <v>264</v>
      </c>
      <c r="K15" s="21">
        <v>22</v>
      </c>
      <c r="L15" s="21" t="s">
        <v>35</v>
      </c>
      <c r="M15" s="21">
        <v>700</v>
      </c>
      <c r="N15" s="21">
        <v>0.2</v>
      </c>
      <c r="O15" s="40">
        <v>24.04</v>
      </c>
      <c r="P15" s="21">
        <v>1700000</v>
      </c>
      <c r="Q15" s="18"/>
    </row>
    <row r="16" spans="1:46" x14ac:dyDescent="0.3">
      <c r="A16" s="13">
        <v>45182</v>
      </c>
      <c r="B16" s="20">
        <f t="shared" si="0"/>
        <v>61780</v>
      </c>
      <c r="C16" s="40">
        <v>61.78</v>
      </c>
      <c r="D16" s="40">
        <v>7.36</v>
      </c>
      <c r="E16" s="40">
        <v>7.64</v>
      </c>
      <c r="F16" s="21">
        <v>145</v>
      </c>
      <c r="G16" s="21">
        <v>16</v>
      </c>
      <c r="H16" s="21">
        <v>300</v>
      </c>
      <c r="I16" s="21">
        <v>40</v>
      </c>
      <c r="J16" s="21">
        <v>248</v>
      </c>
      <c r="K16" s="21">
        <v>23</v>
      </c>
      <c r="L16" s="21" t="s">
        <v>35</v>
      </c>
      <c r="M16" s="21">
        <v>500</v>
      </c>
      <c r="N16" s="21">
        <v>0.3</v>
      </c>
      <c r="O16" s="40">
        <v>23.64</v>
      </c>
      <c r="P16" s="21">
        <v>1100000</v>
      </c>
      <c r="Q16" s="18"/>
    </row>
    <row r="17" spans="1:17" x14ac:dyDescent="0.3">
      <c r="A17" s="13">
        <v>45183</v>
      </c>
      <c r="B17" s="20">
        <f t="shared" si="0"/>
        <v>63880</v>
      </c>
      <c r="C17" s="40">
        <v>63.88</v>
      </c>
      <c r="D17" s="40">
        <v>7.32</v>
      </c>
      <c r="E17" s="40">
        <v>7.71</v>
      </c>
      <c r="F17" s="21">
        <v>125</v>
      </c>
      <c r="G17" s="21">
        <v>17</v>
      </c>
      <c r="H17" s="21">
        <v>308</v>
      </c>
      <c r="I17" s="21">
        <v>44</v>
      </c>
      <c r="J17" s="21">
        <v>271</v>
      </c>
      <c r="K17" s="21">
        <v>25</v>
      </c>
      <c r="L17" s="21" t="s">
        <v>35</v>
      </c>
      <c r="M17" s="21">
        <v>600</v>
      </c>
      <c r="N17" s="21">
        <v>0.3</v>
      </c>
      <c r="O17" s="40">
        <v>23.78</v>
      </c>
      <c r="P17" s="21">
        <v>1400000</v>
      </c>
      <c r="Q17" s="18"/>
    </row>
    <row r="18" spans="1:17" x14ac:dyDescent="0.3">
      <c r="A18" s="13">
        <v>45184</v>
      </c>
      <c r="B18" s="20">
        <f t="shared" si="0"/>
        <v>61260</v>
      </c>
      <c r="C18" s="40">
        <v>61.26</v>
      </c>
      <c r="D18" s="40">
        <v>7.24</v>
      </c>
      <c r="E18" s="40">
        <v>7.68</v>
      </c>
      <c r="F18" s="21">
        <v>130</v>
      </c>
      <c r="G18" s="21">
        <v>16</v>
      </c>
      <c r="H18" s="21">
        <v>320</v>
      </c>
      <c r="I18" s="21">
        <v>40</v>
      </c>
      <c r="J18" s="21">
        <v>280</v>
      </c>
      <c r="K18" s="21">
        <v>22</v>
      </c>
      <c r="L18" s="21" t="s">
        <v>35</v>
      </c>
      <c r="M18" s="21">
        <v>700</v>
      </c>
      <c r="N18" s="21">
        <v>0.3</v>
      </c>
      <c r="O18" s="40">
        <v>23.54</v>
      </c>
      <c r="P18" s="21">
        <v>1700000</v>
      </c>
      <c r="Q18" s="18"/>
    </row>
    <row r="19" spans="1:17" x14ac:dyDescent="0.3">
      <c r="A19" s="13">
        <v>45185</v>
      </c>
      <c r="B19" s="20">
        <f t="shared" si="0"/>
        <v>63340</v>
      </c>
      <c r="C19" s="40">
        <v>63.34</v>
      </c>
      <c r="D19" s="40">
        <v>7.22</v>
      </c>
      <c r="E19" s="40">
        <v>7.72</v>
      </c>
      <c r="F19" s="21">
        <v>145</v>
      </c>
      <c r="G19" s="21">
        <v>17</v>
      </c>
      <c r="H19" s="21">
        <v>292</v>
      </c>
      <c r="I19" s="21">
        <v>44</v>
      </c>
      <c r="J19" s="21">
        <v>240</v>
      </c>
      <c r="K19" s="21">
        <v>25</v>
      </c>
      <c r="L19" s="21" t="s">
        <v>35</v>
      </c>
      <c r="M19" s="21">
        <v>500</v>
      </c>
      <c r="N19" s="21">
        <v>0.3</v>
      </c>
      <c r="O19" s="40">
        <v>22.46</v>
      </c>
      <c r="P19" s="21">
        <v>1100000</v>
      </c>
      <c r="Q19" s="18"/>
    </row>
    <row r="20" spans="1:17" x14ac:dyDescent="0.3">
      <c r="A20" s="13">
        <v>45186</v>
      </c>
      <c r="B20" s="20">
        <f t="shared" si="0"/>
        <v>63050</v>
      </c>
      <c r="C20" s="40">
        <v>63.05</v>
      </c>
      <c r="D20" s="40">
        <v>7.32</v>
      </c>
      <c r="E20" s="40">
        <v>7.83</v>
      </c>
      <c r="F20" s="21">
        <v>125</v>
      </c>
      <c r="G20" s="21">
        <v>15</v>
      </c>
      <c r="H20" s="21">
        <v>324</v>
      </c>
      <c r="I20" s="21">
        <v>40</v>
      </c>
      <c r="J20" s="21">
        <v>256</v>
      </c>
      <c r="K20" s="21">
        <v>24</v>
      </c>
      <c r="L20" s="21" t="s">
        <v>35</v>
      </c>
      <c r="M20" s="21">
        <v>600</v>
      </c>
      <c r="N20" s="21">
        <v>0.3</v>
      </c>
      <c r="O20" s="40">
        <v>24.89</v>
      </c>
      <c r="P20" s="21">
        <v>1700000</v>
      </c>
      <c r="Q20" s="18"/>
    </row>
    <row r="21" spans="1:17" x14ac:dyDescent="0.3">
      <c r="A21" s="13">
        <v>45187</v>
      </c>
      <c r="B21" s="20">
        <f t="shared" si="0"/>
        <v>65550</v>
      </c>
      <c r="C21" s="40">
        <v>65.55</v>
      </c>
      <c r="D21" s="40">
        <v>7.12</v>
      </c>
      <c r="E21" s="40">
        <v>7.78</v>
      </c>
      <c r="F21" s="21">
        <v>130</v>
      </c>
      <c r="G21" s="21">
        <v>15</v>
      </c>
      <c r="H21" s="21">
        <v>304</v>
      </c>
      <c r="I21" s="21">
        <v>44</v>
      </c>
      <c r="J21" s="21">
        <v>265</v>
      </c>
      <c r="K21" s="21">
        <v>22</v>
      </c>
      <c r="L21" s="21" t="s">
        <v>35</v>
      </c>
      <c r="M21" s="21">
        <v>700</v>
      </c>
      <c r="N21" s="21">
        <v>0.3</v>
      </c>
      <c r="O21" s="40">
        <v>24.4</v>
      </c>
      <c r="P21" s="21">
        <v>1400000</v>
      </c>
      <c r="Q21" s="18"/>
    </row>
    <row r="22" spans="1:17" x14ac:dyDescent="0.3">
      <c r="A22" s="13">
        <v>45188</v>
      </c>
      <c r="B22" s="20">
        <f t="shared" si="0"/>
        <v>62050</v>
      </c>
      <c r="C22" s="40">
        <v>62.05</v>
      </c>
      <c r="D22" s="40">
        <v>7.16</v>
      </c>
      <c r="E22" s="40">
        <v>7.76</v>
      </c>
      <c r="F22" s="21">
        <v>130</v>
      </c>
      <c r="G22" s="21">
        <v>16</v>
      </c>
      <c r="H22" s="21">
        <v>328</v>
      </c>
      <c r="I22" s="21">
        <v>40</v>
      </c>
      <c r="J22" s="21">
        <v>252</v>
      </c>
      <c r="K22" s="21">
        <v>24</v>
      </c>
      <c r="L22" s="21" t="s">
        <v>35</v>
      </c>
      <c r="M22" s="21">
        <v>400</v>
      </c>
      <c r="N22" s="21">
        <v>0.2</v>
      </c>
      <c r="O22" s="40">
        <v>23.12</v>
      </c>
      <c r="P22" s="21">
        <v>1300000</v>
      </c>
      <c r="Q22" s="18"/>
    </row>
    <row r="23" spans="1:17" x14ac:dyDescent="0.3">
      <c r="A23" s="13">
        <v>45189</v>
      </c>
      <c r="B23" s="20">
        <f t="shared" si="0"/>
        <v>62650</v>
      </c>
      <c r="C23" s="40">
        <v>62.65</v>
      </c>
      <c r="D23" s="40">
        <v>7.14</v>
      </c>
      <c r="E23" s="40">
        <v>7.69</v>
      </c>
      <c r="F23" s="21">
        <v>135</v>
      </c>
      <c r="G23" s="21">
        <v>14</v>
      </c>
      <c r="H23" s="21">
        <v>320</v>
      </c>
      <c r="I23" s="21">
        <v>36</v>
      </c>
      <c r="J23" s="21">
        <v>256</v>
      </c>
      <c r="K23" s="21">
        <v>25</v>
      </c>
      <c r="L23" s="21" t="s">
        <v>35</v>
      </c>
      <c r="M23" s="21">
        <v>600</v>
      </c>
      <c r="N23" s="21">
        <v>0.3</v>
      </c>
      <c r="O23" s="40">
        <v>23.58</v>
      </c>
      <c r="P23" s="21">
        <v>1400000</v>
      </c>
      <c r="Q23" s="18"/>
    </row>
    <row r="24" spans="1:17" x14ac:dyDescent="0.3">
      <c r="A24" s="13">
        <v>45190</v>
      </c>
      <c r="B24" s="20">
        <f t="shared" si="0"/>
        <v>63180</v>
      </c>
      <c r="C24" s="40">
        <v>63.18</v>
      </c>
      <c r="D24" s="40">
        <v>7.21</v>
      </c>
      <c r="E24" s="40">
        <v>7.72</v>
      </c>
      <c r="F24" s="21">
        <v>140</v>
      </c>
      <c r="G24" s="21">
        <v>16</v>
      </c>
      <c r="H24" s="21">
        <v>312</v>
      </c>
      <c r="I24" s="21">
        <v>44</v>
      </c>
      <c r="J24" s="21">
        <v>268</v>
      </c>
      <c r="K24" s="21">
        <v>26</v>
      </c>
      <c r="L24" s="21" t="s">
        <v>35</v>
      </c>
      <c r="M24" s="21">
        <v>500</v>
      </c>
      <c r="N24" s="21">
        <v>0.3</v>
      </c>
      <c r="O24" s="40">
        <v>24.25</v>
      </c>
      <c r="P24" s="21">
        <v>1700000</v>
      </c>
      <c r="Q24" s="18"/>
    </row>
    <row r="25" spans="1:17" x14ac:dyDescent="0.3">
      <c r="A25" s="13">
        <v>45191</v>
      </c>
      <c r="B25" s="20">
        <f t="shared" si="0"/>
        <v>63770</v>
      </c>
      <c r="C25" s="40">
        <v>63.77</v>
      </c>
      <c r="D25" s="40">
        <v>7.24</v>
      </c>
      <c r="E25" s="40">
        <v>7.67</v>
      </c>
      <c r="F25" s="21">
        <v>145</v>
      </c>
      <c r="G25" s="21">
        <v>17</v>
      </c>
      <c r="H25" s="21">
        <v>308</v>
      </c>
      <c r="I25" s="21">
        <v>40</v>
      </c>
      <c r="J25" s="21">
        <v>262</v>
      </c>
      <c r="K25" s="21">
        <v>26</v>
      </c>
      <c r="L25" s="21" t="s">
        <v>35</v>
      </c>
      <c r="M25" s="21">
        <v>700</v>
      </c>
      <c r="N25" s="21">
        <v>0.2</v>
      </c>
      <c r="O25" s="40">
        <v>23.54</v>
      </c>
      <c r="P25" s="21">
        <v>1400000</v>
      </c>
      <c r="Q25" s="18"/>
    </row>
    <row r="26" spans="1:17" x14ac:dyDescent="0.3">
      <c r="A26" s="13">
        <v>45192</v>
      </c>
      <c r="B26" s="20">
        <f t="shared" si="0"/>
        <v>64180.000000000007</v>
      </c>
      <c r="C26" s="40">
        <v>64.180000000000007</v>
      </c>
      <c r="D26" s="40">
        <v>7.18</v>
      </c>
      <c r="E26" s="40">
        <v>7.7</v>
      </c>
      <c r="F26" s="21">
        <v>140</v>
      </c>
      <c r="G26" s="21">
        <v>17</v>
      </c>
      <c r="H26" s="21">
        <v>300</v>
      </c>
      <c r="I26" s="21">
        <v>40</v>
      </c>
      <c r="J26" s="21">
        <v>258</v>
      </c>
      <c r="K26" s="21">
        <v>27</v>
      </c>
      <c r="L26" s="21" t="s">
        <v>35</v>
      </c>
      <c r="M26" s="21">
        <v>400</v>
      </c>
      <c r="N26" s="21">
        <v>0.3</v>
      </c>
      <c r="O26" s="40">
        <v>23.78</v>
      </c>
      <c r="P26" s="21">
        <v>1100000</v>
      </c>
      <c r="Q26" s="18"/>
    </row>
    <row r="27" spans="1:17" x14ac:dyDescent="0.3">
      <c r="A27" s="13">
        <v>45193</v>
      </c>
      <c r="B27" s="20">
        <f t="shared" si="0"/>
        <v>64720</v>
      </c>
      <c r="C27" s="40">
        <v>64.72</v>
      </c>
      <c r="D27" s="40">
        <v>7.22</v>
      </c>
      <c r="E27" s="40">
        <v>7.67</v>
      </c>
      <c r="F27" s="21">
        <v>135</v>
      </c>
      <c r="G27" s="21">
        <v>18</v>
      </c>
      <c r="H27" s="21">
        <v>312</v>
      </c>
      <c r="I27" s="21">
        <v>44</v>
      </c>
      <c r="J27" s="21">
        <v>264</v>
      </c>
      <c r="K27" s="21">
        <v>27</v>
      </c>
      <c r="L27" s="21" t="s">
        <v>35</v>
      </c>
      <c r="M27" s="21">
        <v>700</v>
      </c>
      <c r="N27" s="21">
        <v>0.3</v>
      </c>
      <c r="O27" s="40">
        <v>24.68</v>
      </c>
      <c r="P27" s="21">
        <v>1700000</v>
      </c>
      <c r="Q27" s="18"/>
    </row>
    <row r="28" spans="1:17" x14ac:dyDescent="0.3">
      <c r="A28" s="13">
        <v>45194</v>
      </c>
      <c r="B28" s="20">
        <f t="shared" si="0"/>
        <v>64120.000000000007</v>
      </c>
      <c r="C28" s="40">
        <v>64.12</v>
      </c>
      <c r="D28" s="40">
        <v>7.18</v>
      </c>
      <c r="E28" s="40">
        <v>7.74</v>
      </c>
      <c r="F28" s="21">
        <v>130</v>
      </c>
      <c r="G28" s="21">
        <v>17</v>
      </c>
      <c r="H28" s="21">
        <v>308</v>
      </c>
      <c r="I28" s="21">
        <v>44</v>
      </c>
      <c r="J28" s="21">
        <v>256</v>
      </c>
      <c r="K28" s="21">
        <v>26</v>
      </c>
      <c r="L28" s="21" t="s">
        <v>35</v>
      </c>
      <c r="M28" s="21">
        <v>500</v>
      </c>
      <c r="N28" s="21">
        <v>0.3</v>
      </c>
      <c r="O28" s="40">
        <v>24.16</v>
      </c>
      <c r="P28" s="21">
        <v>1300000</v>
      </c>
      <c r="Q28" s="18"/>
    </row>
    <row r="29" spans="1:17" x14ac:dyDescent="0.3">
      <c r="A29" s="13">
        <v>45195</v>
      </c>
      <c r="B29" s="20">
        <f t="shared" si="0"/>
        <v>63920</v>
      </c>
      <c r="C29" s="40">
        <v>63.92</v>
      </c>
      <c r="D29" s="40">
        <v>7.28</v>
      </c>
      <c r="E29" s="40">
        <v>7.71</v>
      </c>
      <c r="F29" s="21">
        <v>140</v>
      </c>
      <c r="G29" s="21">
        <v>18</v>
      </c>
      <c r="H29" s="21">
        <v>296</v>
      </c>
      <c r="I29" s="21">
        <v>40</v>
      </c>
      <c r="J29" s="21">
        <v>248</v>
      </c>
      <c r="K29" s="21">
        <v>26</v>
      </c>
      <c r="L29" s="21" t="s">
        <v>35</v>
      </c>
      <c r="M29" s="21">
        <v>400</v>
      </c>
      <c r="N29" s="21">
        <v>0.2</v>
      </c>
      <c r="O29" s="40">
        <v>22.77</v>
      </c>
      <c r="P29" s="21">
        <v>1400000</v>
      </c>
      <c r="Q29" s="18"/>
    </row>
    <row r="30" spans="1:17" x14ac:dyDescent="0.3">
      <c r="A30" s="13">
        <v>45196</v>
      </c>
      <c r="B30" s="20">
        <f t="shared" si="0"/>
        <v>59750</v>
      </c>
      <c r="C30" s="40">
        <v>59.75</v>
      </c>
      <c r="D30" s="40">
        <v>7.24</v>
      </c>
      <c r="E30" s="40">
        <v>7.66</v>
      </c>
      <c r="F30" s="21">
        <v>135</v>
      </c>
      <c r="G30" s="21">
        <v>17</v>
      </c>
      <c r="H30" s="21">
        <v>304</v>
      </c>
      <c r="I30" s="21">
        <v>44</v>
      </c>
      <c r="J30" s="21">
        <v>256</v>
      </c>
      <c r="K30" s="21">
        <v>28</v>
      </c>
      <c r="L30" s="21" t="s">
        <v>35</v>
      </c>
      <c r="M30" s="21">
        <v>400</v>
      </c>
      <c r="N30" s="21">
        <v>0.3</v>
      </c>
      <c r="O30" s="40">
        <v>23.24</v>
      </c>
      <c r="P30" s="21">
        <v>1300000</v>
      </c>
      <c r="Q30" s="18"/>
    </row>
    <row r="31" spans="1:17" x14ac:dyDescent="0.3">
      <c r="A31" s="13">
        <v>45197</v>
      </c>
      <c r="B31" s="20">
        <f t="shared" si="0"/>
        <v>65580</v>
      </c>
      <c r="C31" s="40">
        <v>65.58</v>
      </c>
      <c r="D31" s="40">
        <v>7.26</v>
      </c>
      <c r="E31" s="40">
        <v>7.78</v>
      </c>
      <c r="F31" s="21">
        <v>130</v>
      </c>
      <c r="G31" s="21">
        <v>15</v>
      </c>
      <c r="H31" s="21">
        <v>312</v>
      </c>
      <c r="I31" s="21">
        <v>40</v>
      </c>
      <c r="J31" s="21">
        <v>267</v>
      </c>
      <c r="K31" s="21">
        <v>25</v>
      </c>
      <c r="L31" s="21" t="s">
        <v>35</v>
      </c>
      <c r="M31" s="21">
        <v>600</v>
      </c>
      <c r="N31" s="21">
        <v>0.3</v>
      </c>
      <c r="O31" s="40">
        <v>24.42</v>
      </c>
      <c r="P31" s="21">
        <v>1700000</v>
      </c>
      <c r="Q31" s="18"/>
    </row>
    <row r="32" spans="1:17" x14ac:dyDescent="0.3">
      <c r="A32" s="13">
        <v>45198</v>
      </c>
      <c r="B32" s="20">
        <f t="shared" si="0"/>
        <v>60480</v>
      </c>
      <c r="C32" s="40">
        <v>60.48</v>
      </c>
      <c r="D32" s="40">
        <v>7.23</v>
      </c>
      <c r="E32" s="40">
        <v>7.64</v>
      </c>
      <c r="F32" s="21">
        <v>125</v>
      </c>
      <c r="G32" s="21">
        <v>14</v>
      </c>
      <c r="H32" s="21">
        <v>300</v>
      </c>
      <c r="I32" s="21">
        <v>36</v>
      </c>
      <c r="J32" s="21">
        <v>244</v>
      </c>
      <c r="K32" s="21">
        <v>24</v>
      </c>
      <c r="L32" s="21" t="s">
        <v>35</v>
      </c>
      <c r="M32" s="21">
        <v>400</v>
      </c>
      <c r="N32" s="21">
        <v>0.2</v>
      </c>
      <c r="O32" s="40">
        <v>23.19</v>
      </c>
      <c r="P32" s="21">
        <v>1100000</v>
      </c>
      <c r="Q32" s="18"/>
    </row>
    <row r="33" spans="1:17" ht="15" thickBot="1" x14ac:dyDescent="0.35">
      <c r="A33" s="13">
        <v>45199</v>
      </c>
      <c r="B33" s="20">
        <f t="shared" si="0"/>
        <v>62200</v>
      </c>
      <c r="C33" s="44">
        <v>62.2</v>
      </c>
      <c r="D33" s="44">
        <v>7.26</v>
      </c>
      <c r="E33" s="44">
        <v>7.71</v>
      </c>
      <c r="F33" s="39">
        <v>130</v>
      </c>
      <c r="G33" s="39">
        <v>16</v>
      </c>
      <c r="H33" s="39">
        <v>308</v>
      </c>
      <c r="I33" s="39">
        <v>36</v>
      </c>
      <c r="J33" s="39">
        <v>271</v>
      </c>
      <c r="K33" s="39">
        <v>23</v>
      </c>
      <c r="L33" s="39" t="s">
        <v>35</v>
      </c>
      <c r="M33" s="39">
        <v>500</v>
      </c>
      <c r="N33" s="39">
        <v>0.3</v>
      </c>
      <c r="O33" s="44">
        <v>24.32</v>
      </c>
      <c r="P33" s="39">
        <v>1400000</v>
      </c>
      <c r="Q33" s="18"/>
    </row>
    <row r="34" spans="1:17" ht="15" thickBot="1" x14ac:dyDescent="0.35">
      <c r="A34" s="11" t="s">
        <v>30</v>
      </c>
      <c r="B34" s="19">
        <f t="shared" ref="B34:K34" si="1">AVERAGE(B4:B33)</f>
        <v>62430</v>
      </c>
      <c r="C34" s="19">
        <f t="shared" si="1"/>
        <v>62.430000000000014</v>
      </c>
      <c r="D34" s="19">
        <f t="shared" si="1"/>
        <v>7.2613333333333339</v>
      </c>
      <c r="E34" s="19">
        <f t="shared" si="1"/>
        <v>7.7129999999999992</v>
      </c>
      <c r="F34" s="19">
        <f t="shared" si="1"/>
        <v>133.16666666666666</v>
      </c>
      <c r="G34" s="19">
        <f t="shared" si="1"/>
        <v>16.033333333333335</v>
      </c>
      <c r="H34" s="19">
        <f t="shared" si="1"/>
        <v>306.26666666666665</v>
      </c>
      <c r="I34" s="19">
        <f t="shared" si="1"/>
        <v>41.06666666666667</v>
      </c>
      <c r="J34" s="19">
        <f t="shared" si="1"/>
        <v>262.86666666666667</v>
      </c>
      <c r="K34" s="19">
        <f t="shared" si="1"/>
        <v>24.933333333333334</v>
      </c>
      <c r="L34" s="19" t="s">
        <v>35</v>
      </c>
      <c r="M34" s="19">
        <f>AVERAGE(M4:M33)</f>
        <v>540</v>
      </c>
      <c r="N34" s="19">
        <f>AVERAGE(N4:N33)</f>
        <v>0.26999999999999991</v>
      </c>
      <c r="O34" s="19">
        <f>AVERAGE(O4:O33)</f>
        <v>23.733666666666661</v>
      </c>
      <c r="P34" s="19">
        <f>AVERAGE(P4:P33)</f>
        <v>1403333.3333333333</v>
      </c>
      <c r="Q34" s="38"/>
    </row>
    <row r="35" spans="1:17" x14ac:dyDescent="0.3">
      <c r="C35" s="16">
        <f>SUM(C4:C33)</f>
        <v>1872.9000000000003</v>
      </c>
    </row>
    <row r="40" spans="1:17" ht="18" x14ac:dyDescent="0.3">
      <c r="A40" s="68" t="s">
        <v>31</v>
      </c>
      <c r="B40" s="68"/>
      <c r="C40" s="68" t="s">
        <v>32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1:17" ht="40.799999999999997" customHeight="1" x14ac:dyDescent="0.3"/>
    <row r="42" spans="1:17" x14ac:dyDescent="0.3">
      <c r="A42" s="15" t="s">
        <v>33</v>
      </c>
      <c r="B42" s="16">
        <f t="shared" ref="B42:K42" si="2">MIN(B4:B33)</f>
        <v>56300</v>
      </c>
      <c r="C42" s="16">
        <f t="shared" si="2"/>
        <v>56.3</v>
      </c>
      <c r="D42" s="16">
        <f t="shared" si="2"/>
        <v>7.12</v>
      </c>
      <c r="E42" s="16">
        <f t="shared" si="2"/>
        <v>7.64</v>
      </c>
      <c r="F42" s="16">
        <f t="shared" si="2"/>
        <v>125</v>
      </c>
      <c r="G42" s="16">
        <f t="shared" si="2"/>
        <v>14</v>
      </c>
      <c r="H42" s="16">
        <f t="shared" si="2"/>
        <v>284</v>
      </c>
      <c r="I42" s="16">
        <f t="shared" si="2"/>
        <v>36</v>
      </c>
      <c r="J42" s="16">
        <f t="shared" si="2"/>
        <v>240</v>
      </c>
      <c r="K42" s="16">
        <f t="shared" si="2"/>
        <v>22</v>
      </c>
      <c r="L42" s="16"/>
      <c r="M42" s="16">
        <f>MIN(M4:M33)</f>
        <v>400</v>
      </c>
      <c r="N42" s="16">
        <f>MIN(N4:N33)</f>
        <v>0.2</v>
      </c>
      <c r="O42" s="16">
        <f>MIN(O4:O33)</f>
        <v>22.46</v>
      </c>
      <c r="P42" s="16">
        <f>MIN(P4:P33)</f>
        <v>1100000</v>
      </c>
      <c r="Q42" s="16"/>
    </row>
    <row r="43" spans="1:17" x14ac:dyDescent="0.3">
      <c r="A43" s="15"/>
    </row>
    <row r="44" spans="1:17" x14ac:dyDescent="0.3">
      <c r="A44" s="15" t="s">
        <v>34</v>
      </c>
      <c r="B44" s="16">
        <f t="shared" ref="B44:K44" si="3">MAX(B4:B33)</f>
        <v>65580</v>
      </c>
      <c r="C44" s="16">
        <f t="shared" si="3"/>
        <v>65.58</v>
      </c>
      <c r="D44" s="16">
        <f t="shared" si="3"/>
        <v>7.38</v>
      </c>
      <c r="E44" s="16">
        <f t="shared" si="3"/>
        <v>7.83</v>
      </c>
      <c r="F44" s="16">
        <f t="shared" si="3"/>
        <v>145</v>
      </c>
      <c r="G44" s="16">
        <f t="shared" si="3"/>
        <v>18</v>
      </c>
      <c r="H44" s="16">
        <f t="shared" si="3"/>
        <v>328</v>
      </c>
      <c r="I44" s="16">
        <f t="shared" si="3"/>
        <v>44</v>
      </c>
      <c r="J44" s="16">
        <f t="shared" si="3"/>
        <v>296</v>
      </c>
      <c r="K44" s="16">
        <f t="shared" si="3"/>
        <v>28</v>
      </c>
      <c r="L44" s="16"/>
      <c r="M44" s="16">
        <f>MAX(M4:M33)</f>
        <v>700</v>
      </c>
      <c r="N44" s="16">
        <f>MAX(N4:N33)</f>
        <v>0.3</v>
      </c>
      <c r="O44" s="16">
        <f>MAX(O4:O33)</f>
        <v>24.89</v>
      </c>
      <c r="P44" s="16">
        <f>MAX(P4:P33)</f>
        <v>1700000</v>
      </c>
      <c r="Q44" s="1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4"/>
  <sheetViews>
    <sheetView topLeftCell="A28" zoomScaleNormal="100" workbookViewId="0">
      <selection activeCell="Q4" sqref="Q4:Q33"/>
    </sheetView>
  </sheetViews>
  <sheetFormatPr defaultRowHeight="14.4" x14ac:dyDescent="0.3"/>
  <cols>
    <col min="1" max="1" width="10.21875" customWidth="1"/>
    <col min="2" max="2" width="11.33203125" customWidth="1"/>
    <col min="3" max="3" width="9.44140625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70" t="s">
        <v>28</v>
      </c>
      <c r="B1" s="71"/>
      <c r="C1" s="71"/>
      <c r="D1" s="71"/>
      <c r="E1" s="71"/>
      <c r="F1" s="71"/>
      <c r="G1" s="71"/>
      <c r="H1" s="72"/>
      <c r="I1" s="72"/>
      <c r="J1" s="71"/>
      <c r="K1" s="71"/>
      <c r="L1" s="71"/>
      <c r="M1" s="71"/>
      <c r="N1" s="71"/>
      <c r="O1" s="71"/>
      <c r="P1" s="71"/>
      <c r="Q1" s="7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4" t="s">
        <v>0</v>
      </c>
      <c r="B2" s="76" t="s">
        <v>26</v>
      </c>
      <c r="C2" s="77"/>
      <c r="D2" s="78" t="s">
        <v>1</v>
      </c>
      <c r="E2" s="79"/>
      <c r="F2" s="80" t="s">
        <v>2</v>
      </c>
      <c r="G2" s="81"/>
      <c r="H2" s="82" t="s">
        <v>3</v>
      </c>
      <c r="I2" s="83"/>
      <c r="J2" s="84" t="s">
        <v>4</v>
      </c>
      <c r="K2" s="81"/>
      <c r="L2" s="85" t="s">
        <v>5</v>
      </c>
      <c r="M2" s="81"/>
      <c r="N2" s="2" t="s">
        <v>6</v>
      </c>
      <c r="O2" s="85" t="s">
        <v>7</v>
      </c>
      <c r="P2" s="86"/>
      <c r="Q2" s="8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8"/>
      <c r="B3" s="26" t="s">
        <v>9</v>
      </c>
      <c r="C3" s="27" t="s">
        <v>10</v>
      </c>
      <c r="D3" s="28" t="s">
        <v>11</v>
      </c>
      <c r="E3" s="28" t="s">
        <v>22</v>
      </c>
      <c r="F3" s="29" t="s">
        <v>12</v>
      </c>
      <c r="G3" s="30" t="s">
        <v>23</v>
      </c>
      <c r="H3" s="31" t="s">
        <v>13</v>
      </c>
      <c r="I3" s="31" t="s">
        <v>14</v>
      </c>
      <c r="J3" s="32" t="s">
        <v>15</v>
      </c>
      <c r="K3" s="32" t="s">
        <v>24</v>
      </c>
      <c r="L3" s="33" t="s">
        <v>16</v>
      </c>
      <c r="M3" s="34" t="s">
        <v>17</v>
      </c>
      <c r="N3" s="34" t="s">
        <v>18</v>
      </c>
      <c r="O3" s="34" t="s">
        <v>19</v>
      </c>
      <c r="P3" s="34" t="s">
        <v>20</v>
      </c>
      <c r="Q3" s="8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53">
        <v>45170</v>
      </c>
      <c r="B4" s="65">
        <f>C4*1000</f>
        <v>39290</v>
      </c>
      <c r="C4" s="54">
        <v>39.29</v>
      </c>
      <c r="D4" s="54">
        <v>7.43</v>
      </c>
      <c r="E4" s="54">
        <v>7.67</v>
      </c>
      <c r="F4" s="36">
        <v>160</v>
      </c>
      <c r="G4" s="36">
        <v>27</v>
      </c>
      <c r="H4" s="36">
        <v>360</v>
      </c>
      <c r="I4" s="36">
        <v>40</v>
      </c>
      <c r="J4" s="36">
        <v>334</v>
      </c>
      <c r="K4" s="36">
        <v>31</v>
      </c>
      <c r="L4" s="36" t="s">
        <v>35</v>
      </c>
      <c r="M4" s="36">
        <v>600</v>
      </c>
      <c r="N4" s="36">
        <v>0.2</v>
      </c>
      <c r="O4" s="36">
        <v>23.8</v>
      </c>
      <c r="P4" s="36">
        <v>1400000</v>
      </c>
      <c r="Q4" s="41"/>
    </row>
    <row r="5" spans="1:46" x14ac:dyDescent="0.3">
      <c r="A5" s="55">
        <v>45171</v>
      </c>
      <c r="B5" s="22">
        <f t="shared" ref="B5:B33" si="0">C5*1000</f>
        <v>38040</v>
      </c>
      <c r="C5" s="40">
        <v>38.04</v>
      </c>
      <c r="D5" s="40">
        <v>7.52</v>
      </c>
      <c r="E5" s="40">
        <v>7.69</v>
      </c>
      <c r="F5" s="21">
        <v>155</v>
      </c>
      <c r="G5" s="21">
        <v>25</v>
      </c>
      <c r="H5" s="21">
        <v>364</v>
      </c>
      <c r="I5" s="21">
        <v>44</v>
      </c>
      <c r="J5" s="21">
        <v>340</v>
      </c>
      <c r="K5" s="21">
        <v>33</v>
      </c>
      <c r="L5" s="21" t="s">
        <v>35</v>
      </c>
      <c r="M5" s="21">
        <v>700</v>
      </c>
      <c r="N5" s="21">
        <v>0.3</v>
      </c>
      <c r="O5" s="21">
        <v>24.9</v>
      </c>
      <c r="P5" s="21">
        <v>1300000</v>
      </c>
      <c r="Q5" s="18"/>
    </row>
    <row r="6" spans="1:46" x14ac:dyDescent="0.3">
      <c r="A6" s="55">
        <v>45172</v>
      </c>
      <c r="B6" s="22">
        <f t="shared" si="0"/>
        <v>38520</v>
      </c>
      <c r="C6" s="40">
        <v>38.520000000000003</v>
      </c>
      <c r="D6" s="40">
        <v>7.43</v>
      </c>
      <c r="E6" s="40">
        <v>7.66</v>
      </c>
      <c r="F6" s="21">
        <v>145</v>
      </c>
      <c r="G6" s="21">
        <v>24</v>
      </c>
      <c r="H6" s="21">
        <v>356</v>
      </c>
      <c r="I6" s="21">
        <v>40</v>
      </c>
      <c r="J6" s="21">
        <v>336</v>
      </c>
      <c r="K6" s="21">
        <v>35</v>
      </c>
      <c r="L6" s="21" t="s">
        <v>35</v>
      </c>
      <c r="M6" s="21">
        <v>500</v>
      </c>
      <c r="N6" s="21">
        <v>0.2</v>
      </c>
      <c r="O6" s="21">
        <v>24.6</v>
      </c>
      <c r="P6" s="21">
        <v>1100000</v>
      </c>
      <c r="Q6" s="18"/>
    </row>
    <row r="7" spans="1:46" x14ac:dyDescent="0.3">
      <c r="A7" s="55">
        <v>45173</v>
      </c>
      <c r="B7" s="22">
        <f t="shared" si="0"/>
        <v>37950</v>
      </c>
      <c r="C7" s="40">
        <v>37.950000000000003</v>
      </c>
      <c r="D7" s="40">
        <v>7.28</v>
      </c>
      <c r="E7" s="40">
        <v>7.56</v>
      </c>
      <c r="F7" s="21">
        <v>135</v>
      </c>
      <c r="G7" s="21">
        <v>23</v>
      </c>
      <c r="H7" s="21">
        <v>348</v>
      </c>
      <c r="I7" s="21">
        <v>32</v>
      </c>
      <c r="J7" s="21">
        <v>340</v>
      </c>
      <c r="K7" s="21">
        <v>28</v>
      </c>
      <c r="L7" s="21" t="s">
        <v>35</v>
      </c>
      <c r="M7" s="21">
        <v>700</v>
      </c>
      <c r="N7" s="21">
        <v>0.3</v>
      </c>
      <c r="O7" s="21">
        <v>25.3</v>
      </c>
      <c r="P7" s="21">
        <v>1400000</v>
      </c>
      <c r="Q7" s="18"/>
    </row>
    <row r="8" spans="1:46" x14ac:dyDescent="0.3">
      <c r="A8" s="55">
        <v>45174</v>
      </c>
      <c r="B8" s="22">
        <f t="shared" si="0"/>
        <v>40380</v>
      </c>
      <c r="C8" s="40">
        <v>40.380000000000003</v>
      </c>
      <c r="D8" s="40">
        <v>7.18</v>
      </c>
      <c r="E8" s="40">
        <v>7.61</v>
      </c>
      <c r="F8" s="21">
        <v>155</v>
      </c>
      <c r="G8" s="21">
        <v>24</v>
      </c>
      <c r="H8" s="21">
        <v>356</v>
      </c>
      <c r="I8" s="21">
        <v>36</v>
      </c>
      <c r="J8" s="21">
        <v>328</v>
      </c>
      <c r="K8" s="21">
        <v>33</v>
      </c>
      <c r="L8" s="21" t="s">
        <v>35</v>
      </c>
      <c r="M8" s="21">
        <v>600</v>
      </c>
      <c r="N8" s="21">
        <v>0.2</v>
      </c>
      <c r="O8" s="21">
        <v>23.8</v>
      </c>
      <c r="P8" s="21">
        <v>1300000</v>
      </c>
      <c r="Q8" s="18"/>
    </row>
    <row r="9" spans="1:46" x14ac:dyDescent="0.3">
      <c r="A9" s="55">
        <v>45175</v>
      </c>
      <c r="B9" s="22">
        <f t="shared" si="0"/>
        <v>40370</v>
      </c>
      <c r="C9" s="40">
        <v>40.369999999999997</v>
      </c>
      <c r="D9" s="40">
        <v>7.24</v>
      </c>
      <c r="E9" s="40">
        <v>7.59</v>
      </c>
      <c r="F9" s="21">
        <v>155</v>
      </c>
      <c r="G9" s="21">
        <v>20</v>
      </c>
      <c r="H9" s="21">
        <v>352</v>
      </c>
      <c r="I9" s="21">
        <v>32</v>
      </c>
      <c r="J9" s="21">
        <v>308</v>
      </c>
      <c r="K9" s="21">
        <v>30</v>
      </c>
      <c r="L9" s="21" t="s">
        <v>35</v>
      </c>
      <c r="M9" s="21">
        <v>500</v>
      </c>
      <c r="N9" s="21">
        <v>0.2</v>
      </c>
      <c r="O9" s="21">
        <v>24.3</v>
      </c>
      <c r="P9" s="21">
        <v>1700000</v>
      </c>
      <c r="Q9" s="18"/>
    </row>
    <row r="10" spans="1:46" x14ac:dyDescent="0.3">
      <c r="A10" s="55">
        <v>45176</v>
      </c>
      <c r="B10" s="22">
        <f t="shared" si="0"/>
        <v>42120</v>
      </c>
      <c r="C10" s="40">
        <v>42.12</v>
      </c>
      <c r="D10" s="40">
        <v>7.19</v>
      </c>
      <c r="E10" s="40">
        <v>7.61</v>
      </c>
      <c r="F10" s="21">
        <v>160</v>
      </c>
      <c r="G10" s="21">
        <v>21</v>
      </c>
      <c r="H10" s="21">
        <v>344</v>
      </c>
      <c r="I10" s="21">
        <v>36</v>
      </c>
      <c r="J10" s="21">
        <v>302</v>
      </c>
      <c r="K10" s="21">
        <v>30</v>
      </c>
      <c r="L10" s="21" t="s">
        <v>35</v>
      </c>
      <c r="M10" s="21">
        <v>700</v>
      </c>
      <c r="N10" s="21">
        <v>0.3</v>
      </c>
      <c r="O10" s="21">
        <v>24.5</v>
      </c>
      <c r="P10" s="21">
        <v>1400000</v>
      </c>
      <c r="Q10" s="18"/>
    </row>
    <row r="11" spans="1:46" x14ac:dyDescent="0.3">
      <c r="A11" s="55">
        <v>45177</v>
      </c>
      <c r="B11" s="22">
        <f t="shared" si="0"/>
        <v>39340</v>
      </c>
      <c r="C11" s="40">
        <v>39.340000000000003</v>
      </c>
      <c r="D11" s="40">
        <v>7.22</v>
      </c>
      <c r="E11" s="40">
        <v>7.55</v>
      </c>
      <c r="F11" s="21">
        <v>135</v>
      </c>
      <c r="G11" s="21">
        <v>22</v>
      </c>
      <c r="H11" s="21">
        <v>336</v>
      </c>
      <c r="I11" s="21">
        <v>34</v>
      </c>
      <c r="J11" s="21">
        <v>355</v>
      </c>
      <c r="K11" s="21">
        <v>28</v>
      </c>
      <c r="L11" s="21" t="s">
        <v>35</v>
      </c>
      <c r="M11" s="21">
        <v>600</v>
      </c>
      <c r="N11" s="21">
        <v>0.3</v>
      </c>
      <c r="O11" s="21">
        <v>25.1</v>
      </c>
      <c r="P11" s="21">
        <v>1300000</v>
      </c>
      <c r="Q11" s="18"/>
    </row>
    <row r="12" spans="1:46" x14ac:dyDescent="0.3">
      <c r="A12" s="55">
        <v>45178</v>
      </c>
      <c r="B12" s="22">
        <f t="shared" si="0"/>
        <v>37080</v>
      </c>
      <c r="C12" s="40">
        <v>37.08</v>
      </c>
      <c r="D12" s="40">
        <v>7.29</v>
      </c>
      <c r="E12" s="40">
        <v>7.61</v>
      </c>
      <c r="F12" s="21">
        <v>155</v>
      </c>
      <c r="G12" s="21">
        <v>23</v>
      </c>
      <c r="H12" s="21">
        <v>356</v>
      </c>
      <c r="I12" s="21">
        <v>32</v>
      </c>
      <c r="J12" s="21">
        <v>340</v>
      </c>
      <c r="K12" s="21">
        <v>26</v>
      </c>
      <c r="L12" s="21" t="s">
        <v>35</v>
      </c>
      <c r="M12" s="21">
        <v>500</v>
      </c>
      <c r="N12" s="21">
        <v>0.2</v>
      </c>
      <c r="O12" s="21">
        <v>24.7</v>
      </c>
      <c r="P12" s="21">
        <v>1100000</v>
      </c>
      <c r="Q12" s="18"/>
    </row>
    <row r="13" spans="1:46" x14ac:dyDescent="0.3">
      <c r="A13" s="55">
        <v>45179</v>
      </c>
      <c r="B13" s="22">
        <f t="shared" si="0"/>
        <v>42830</v>
      </c>
      <c r="C13" s="40">
        <v>42.83</v>
      </c>
      <c r="D13" s="40">
        <v>7.18</v>
      </c>
      <c r="E13" s="40">
        <v>7.66</v>
      </c>
      <c r="F13" s="21">
        <v>160</v>
      </c>
      <c r="G13" s="21">
        <v>24</v>
      </c>
      <c r="H13" s="21">
        <v>364</v>
      </c>
      <c r="I13" s="21">
        <v>36</v>
      </c>
      <c r="J13" s="21">
        <v>329</v>
      </c>
      <c r="K13" s="21">
        <v>25</v>
      </c>
      <c r="L13" s="21" t="s">
        <v>35</v>
      </c>
      <c r="M13" s="21">
        <v>600</v>
      </c>
      <c r="N13" s="21">
        <v>0.2</v>
      </c>
      <c r="O13" s="21">
        <v>24.2</v>
      </c>
      <c r="P13" s="21">
        <v>1400000</v>
      </c>
      <c r="Q13" s="18"/>
    </row>
    <row r="14" spans="1:46" x14ac:dyDescent="0.3">
      <c r="A14" s="55">
        <v>45180</v>
      </c>
      <c r="B14" s="22">
        <f t="shared" si="0"/>
        <v>38080</v>
      </c>
      <c r="C14" s="40">
        <v>38.08</v>
      </c>
      <c r="D14" s="40">
        <v>7.24</v>
      </c>
      <c r="E14" s="40">
        <v>7.68</v>
      </c>
      <c r="F14" s="21">
        <v>155</v>
      </c>
      <c r="G14" s="21">
        <v>26</v>
      </c>
      <c r="H14" s="21">
        <v>348</v>
      </c>
      <c r="I14" s="21">
        <v>34</v>
      </c>
      <c r="J14" s="21">
        <v>342</v>
      </c>
      <c r="K14" s="21">
        <v>26</v>
      </c>
      <c r="L14" s="21" t="s">
        <v>35</v>
      </c>
      <c r="M14" s="21">
        <v>400</v>
      </c>
      <c r="N14" s="21">
        <v>0.3</v>
      </c>
      <c r="O14" s="21">
        <v>23.4</v>
      </c>
      <c r="P14" s="21">
        <v>1300000</v>
      </c>
      <c r="Q14" s="18"/>
    </row>
    <row r="15" spans="1:46" x14ac:dyDescent="0.3">
      <c r="A15" s="55">
        <v>45181</v>
      </c>
      <c r="B15" s="22">
        <f t="shared" si="0"/>
        <v>38880</v>
      </c>
      <c r="C15" s="40">
        <v>38.880000000000003</v>
      </c>
      <c r="D15" s="40">
        <v>7.15</v>
      </c>
      <c r="E15" s="40">
        <v>7.59</v>
      </c>
      <c r="F15" s="21">
        <v>160</v>
      </c>
      <c r="G15" s="21">
        <v>23</v>
      </c>
      <c r="H15" s="21">
        <v>328</v>
      </c>
      <c r="I15" s="21">
        <v>32</v>
      </c>
      <c r="J15" s="21">
        <v>304</v>
      </c>
      <c r="K15" s="21">
        <v>28</v>
      </c>
      <c r="L15" s="21" t="s">
        <v>35</v>
      </c>
      <c r="M15" s="21">
        <v>500</v>
      </c>
      <c r="N15" s="21">
        <v>0.2</v>
      </c>
      <c r="O15" s="21">
        <v>23.8</v>
      </c>
      <c r="P15" s="21">
        <v>1100000</v>
      </c>
      <c r="Q15" s="18"/>
    </row>
    <row r="16" spans="1:46" x14ac:dyDescent="0.3">
      <c r="A16" s="55">
        <v>45182</v>
      </c>
      <c r="B16" s="22">
        <f t="shared" si="0"/>
        <v>37750</v>
      </c>
      <c r="C16" s="40">
        <v>37.75</v>
      </c>
      <c r="D16" s="40">
        <v>7.21</v>
      </c>
      <c r="E16" s="40">
        <v>7.53</v>
      </c>
      <c r="F16" s="21">
        <v>155</v>
      </c>
      <c r="G16" s="21">
        <v>24</v>
      </c>
      <c r="H16" s="21">
        <v>324</v>
      </c>
      <c r="I16" s="21">
        <v>36</v>
      </c>
      <c r="J16" s="21">
        <v>313</v>
      </c>
      <c r="K16" s="21">
        <v>27</v>
      </c>
      <c r="L16" s="21" t="s">
        <v>35</v>
      </c>
      <c r="M16" s="21">
        <v>600</v>
      </c>
      <c r="N16" s="21">
        <v>0.3</v>
      </c>
      <c r="O16" s="21">
        <v>24.6</v>
      </c>
      <c r="P16" s="21">
        <v>1400000</v>
      </c>
      <c r="Q16" s="18"/>
    </row>
    <row r="17" spans="1:20" x14ac:dyDescent="0.3">
      <c r="A17" s="55">
        <v>45183</v>
      </c>
      <c r="B17" s="22">
        <f t="shared" si="0"/>
        <v>40190</v>
      </c>
      <c r="C17" s="47">
        <v>40.19</v>
      </c>
      <c r="D17" s="40">
        <v>7.17</v>
      </c>
      <c r="E17" s="40">
        <v>7.58</v>
      </c>
      <c r="F17" s="21">
        <v>160</v>
      </c>
      <c r="G17" s="21">
        <v>23</v>
      </c>
      <c r="H17" s="21">
        <v>332</v>
      </c>
      <c r="I17" s="21">
        <v>40</v>
      </c>
      <c r="J17" s="21">
        <v>318</v>
      </c>
      <c r="K17" s="21">
        <v>28</v>
      </c>
      <c r="L17" s="21" t="s">
        <v>35</v>
      </c>
      <c r="M17" s="21">
        <v>700</v>
      </c>
      <c r="N17" s="21">
        <v>0.2</v>
      </c>
      <c r="O17" s="21">
        <v>23.7</v>
      </c>
      <c r="P17" s="21">
        <v>1700000</v>
      </c>
      <c r="Q17" s="18"/>
    </row>
    <row r="18" spans="1:20" x14ac:dyDescent="0.3">
      <c r="A18" s="55">
        <v>45184</v>
      </c>
      <c r="B18" s="22">
        <f t="shared" si="0"/>
        <v>38820</v>
      </c>
      <c r="C18" s="40">
        <v>38.82</v>
      </c>
      <c r="D18" s="40">
        <v>7.23</v>
      </c>
      <c r="E18" s="40">
        <v>7.64</v>
      </c>
      <c r="F18" s="21">
        <v>165</v>
      </c>
      <c r="G18" s="21">
        <v>22</v>
      </c>
      <c r="H18" s="21">
        <v>340</v>
      </c>
      <c r="I18" s="21">
        <v>36</v>
      </c>
      <c r="J18" s="21">
        <v>326</v>
      </c>
      <c r="K18" s="21">
        <v>27</v>
      </c>
      <c r="L18" s="21" t="s">
        <v>35</v>
      </c>
      <c r="M18" s="21">
        <v>500</v>
      </c>
      <c r="N18" s="21">
        <v>0.2</v>
      </c>
      <c r="O18" s="21">
        <v>24.3</v>
      </c>
      <c r="P18" s="21">
        <v>1300000</v>
      </c>
      <c r="Q18" s="18"/>
    </row>
    <row r="19" spans="1:20" x14ac:dyDescent="0.3">
      <c r="A19" s="55">
        <v>45185</v>
      </c>
      <c r="B19" s="22">
        <f t="shared" si="0"/>
        <v>40030</v>
      </c>
      <c r="C19" s="40">
        <v>40.03</v>
      </c>
      <c r="D19" s="40">
        <v>7.18</v>
      </c>
      <c r="E19" s="40">
        <v>7.6</v>
      </c>
      <c r="F19" s="21">
        <v>155</v>
      </c>
      <c r="G19" s="21">
        <v>24</v>
      </c>
      <c r="H19" s="21">
        <v>328</v>
      </c>
      <c r="I19" s="21">
        <v>32</v>
      </c>
      <c r="J19" s="21">
        <v>312</v>
      </c>
      <c r="K19" s="21">
        <v>26</v>
      </c>
      <c r="L19" s="21" t="s">
        <v>35</v>
      </c>
      <c r="M19" s="21">
        <v>600</v>
      </c>
      <c r="N19" s="21">
        <v>0.3</v>
      </c>
      <c r="O19" s="21">
        <v>24.5</v>
      </c>
      <c r="P19" s="21">
        <v>1400000</v>
      </c>
      <c r="Q19" s="18"/>
    </row>
    <row r="20" spans="1:20" x14ac:dyDescent="0.3">
      <c r="A20" s="55">
        <v>45186</v>
      </c>
      <c r="B20" s="22">
        <f t="shared" si="0"/>
        <v>40060</v>
      </c>
      <c r="C20" s="40">
        <v>40.06</v>
      </c>
      <c r="D20" s="40">
        <v>7.25</v>
      </c>
      <c r="E20" s="40">
        <v>7.55</v>
      </c>
      <c r="F20" s="21">
        <v>160</v>
      </c>
      <c r="G20" s="21">
        <v>26</v>
      </c>
      <c r="H20" s="21">
        <v>344</v>
      </c>
      <c r="I20" s="21">
        <v>36</v>
      </c>
      <c r="J20" s="21">
        <v>345</v>
      </c>
      <c r="K20" s="21">
        <v>27</v>
      </c>
      <c r="L20" s="21" t="s">
        <v>35</v>
      </c>
      <c r="M20" s="21">
        <v>400</v>
      </c>
      <c r="N20" s="21">
        <v>0.2</v>
      </c>
      <c r="O20" s="21">
        <v>23.8</v>
      </c>
      <c r="P20" s="21">
        <v>1100000</v>
      </c>
      <c r="Q20" s="18"/>
    </row>
    <row r="21" spans="1:20" x14ac:dyDescent="0.3">
      <c r="A21" s="55">
        <v>45187</v>
      </c>
      <c r="B21" s="22">
        <f t="shared" si="0"/>
        <v>38610</v>
      </c>
      <c r="C21" s="40">
        <v>38.61</v>
      </c>
      <c r="D21" s="40">
        <v>7.2</v>
      </c>
      <c r="E21" s="40">
        <v>7.57</v>
      </c>
      <c r="F21" s="21">
        <v>165</v>
      </c>
      <c r="G21" s="21">
        <v>22</v>
      </c>
      <c r="H21" s="21">
        <v>352</v>
      </c>
      <c r="I21" s="21">
        <v>32</v>
      </c>
      <c r="J21" s="21">
        <v>328</v>
      </c>
      <c r="K21" s="21">
        <v>28</v>
      </c>
      <c r="L21" s="21" t="s">
        <v>35</v>
      </c>
      <c r="M21" s="42">
        <v>500</v>
      </c>
      <c r="N21" s="21">
        <v>0.2</v>
      </c>
      <c r="O21" s="21">
        <v>23.4</v>
      </c>
      <c r="P21" s="42">
        <v>1300000</v>
      </c>
      <c r="Q21" s="18"/>
    </row>
    <row r="22" spans="1:20" x14ac:dyDescent="0.3">
      <c r="A22" s="55">
        <v>45188</v>
      </c>
      <c r="B22" s="22">
        <f t="shared" si="0"/>
        <v>38760</v>
      </c>
      <c r="C22" s="40">
        <v>38.76</v>
      </c>
      <c r="D22" s="40">
        <v>7.24</v>
      </c>
      <c r="E22" s="40">
        <v>7.53</v>
      </c>
      <c r="F22" s="21">
        <v>160</v>
      </c>
      <c r="G22" s="21">
        <v>25</v>
      </c>
      <c r="H22" s="21">
        <v>372</v>
      </c>
      <c r="I22" s="21">
        <v>36</v>
      </c>
      <c r="J22" s="21">
        <v>342</v>
      </c>
      <c r="K22" s="21">
        <v>31</v>
      </c>
      <c r="L22" s="21" t="s">
        <v>35</v>
      </c>
      <c r="M22" s="21">
        <v>600</v>
      </c>
      <c r="N22" s="21">
        <v>0.3</v>
      </c>
      <c r="O22" s="21">
        <v>24.1</v>
      </c>
      <c r="P22" s="21">
        <v>1700000</v>
      </c>
      <c r="Q22" s="18"/>
    </row>
    <row r="23" spans="1:20" x14ac:dyDescent="0.3">
      <c r="A23" s="55">
        <v>45189</v>
      </c>
      <c r="B23" s="22">
        <f t="shared" si="0"/>
        <v>40050</v>
      </c>
      <c r="C23" s="40">
        <v>40.049999999999997</v>
      </c>
      <c r="D23" s="40">
        <v>7.28</v>
      </c>
      <c r="E23" s="40">
        <v>7.56</v>
      </c>
      <c r="F23" s="21">
        <v>165</v>
      </c>
      <c r="G23" s="21">
        <v>27</v>
      </c>
      <c r="H23" s="21">
        <v>348</v>
      </c>
      <c r="I23" s="21">
        <v>40</v>
      </c>
      <c r="J23" s="21">
        <v>335</v>
      </c>
      <c r="K23" s="21">
        <v>32</v>
      </c>
      <c r="L23" s="21" t="s">
        <v>35</v>
      </c>
      <c r="M23" s="21">
        <v>700</v>
      </c>
      <c r="N23" s="21">
        <v>0.2</v>
      </c>
      <c r="O23" s="21">
        <v>23.5</v>
      </c>
      <c r="P23" s="21">
        <v>1400000</v>
      </c>
      <c r="Q23" s="18"/>
    </row>
    <row r="24" spans="1:20" x14ac:dyDescent="0.3">
      <c r="A24" s="55">
        <v>45190</v>
      </c>
      <c r="B24" s="22">
        <f t="shared" si="0"/>
        <v>42580</v>
      </c>
      <c r="C24" s="40">
        <v>42.58</v>
      </c>
      <c r="D24" s="40">
        <v>7.3</v>
      </c>
      <c r="E24" s="40">
        <v>7.59</v>
      </c>
      <c r="F24" s="21">
        <v>170</v>
      </c>
      <c r="G24" s="21">
        <v>23</v>
      </c>
      <c r="H24" s="21">
        <v>336</v>
      </c>
      <c r="I24" s="21">
        <v>36</v>
      </c>
      <c r="J24" s="21">
        <v>315</v>
      </c>
      <c r="K24" s="21">
        <v>30</v>
      </c>
      <c r="L24" s="21" t="s">
        <v>35</v>
      </c>
      <c r="M24" s="21">
        <v>500</v>
      </c>
      <c r="N24" s="21">
        <v>0.3</v>
      </c>
      <c r="O24" s="21">
        <v>23.3</v>
      </c>
      <c r="P24" s="21">
        <v>1100000</v>
      </c>
      <c r="Q24" s="18"/>
    </row>
    <row r="25" spans="1:20" x14ac:dyDescent="0.3">
      <c r="A25" s="55">
        <v>45191</v>
      </c>
      <c r="B25" s="22">
        <f t="shared" si="0"/>
        <v>40100</v>
      </c>
      <c r="C25" s="40">
        <v>40.1</v>
      </c>
      <c r="D25" s="40">
        <v>7.33</v>
      </c>
      <c r="E25" s="40">
        <v>7.61</v>
      </c>
      <c r="F25" s="21">
        <v>160</v>
      </c>
      <c r="G25" s="21">
        <v>21</v>
      </c>
      <c r="H25" s="21">
        <v>324</v>
      </c>
      <c r="I25" s="21">
        <v>40</v>
      </c>
      <c r="J25" s="21">
        <v>318</v>
      </c>
      <c r="K25" s="21">
        <v>32</v>
      </c>
      <c r="L25" s="21" t="s">
        <v>35</v>
      </c>
      <c r="M25" s="21">
        <v>600</v>
      </c>
      <c r="N25" s="21">
        <v>0.2</v>
      </c>
      <c r="O25" s="21">
        <v>24.2</v>
      </c>
      <c r="P25" s="21">
        <v>1300000</v>
      </c>
      <c r="Q25" s="18"/>
      <c r="T25" t="s">
        <v>36</v>
      </c>
    </row>
    <row r="26" spans="1:20" x14ac:dyDescent="0.3">
      <c r="A26" s="55">
        <v>45192</v>
      </c>
      <c r="B26" s="22">
        <f t="shared" si="0"/>
        <v>39160</v>
      </c>
      <c r="C26" s="40">
        <v>39.159999999999997</v>
      </c>
      <c r="D26" s="40">
        <v>7.4</v>
      </c>
      <c r="E26" s="40">
        <v>7.58</v>
      </c>
      <c r="F26" s="21">
        <v>155</v>
      </c>
      <c r="G26" s="21">
        <v>22</v>
      </c>
      <c r="H26" s="21">
        <v>340</v>
      </c>
      <c r="I26" s="21">
        <v>44</v>
      </c>
      <c r="J26" s="21">
        <v>307</v>
      </c>
      <c r="K26" s="21">
        <v>35</v>
      </c>
      <c r="L26" s="21" t="s">
        <v>35</v>
      </c>
      <c r="M26" s="21">
        <v>400</v>
      </c>
      <c r="N26" s="21">
        <v>0.3</v>
      </c>
      <c r="O26" s="21">
        <v>24.8</v>
      </c>
      <c r="P26" s="21">
        <v>1400000</v>
      </c>
      <c r="Q26" s="18"/>
    </row>
    <row r="27" spans="1:20" x14ac:dyDescent="0.3">
      <c r="A27" s="55">
        <v>45193</v>
      </c>
      <c r="B27" s="22">
        <f t="shared" si="0"/>
        <v>39070</v>
      </c>
      <c r="C27" s="40">
        <v>39.07</v>
      </c>
      <c r="D27" s="40">
        <v>7.35</v>
      </c>
      <c r="E27" s="40">
        <v>7.53</v>
      </c>
      <c r="F27" s="21">
        <v>160</v>
      </c>
      <c r="G27" s="21">
        <v>24</v>
      </c>
      <c r="H27" s="21">
        <v>348</v>
      </c>
      <c r="I27" s="21">
        <v>40</v>
      </c>
      <c r="J27" s="21">
        <v>311</v>
      </c>
      <c r="K27" s="21">
        <v>33</v>
      </c>
      <c r="L27" s="21" t="s">
        <v>35</v>
      </c>
      <c r="M27" s="21">
        <v>500</v>
      </c>
      <c r="N27" s="21">
        <v>0.3</v>
      </c>
      <c r="O27" s="21">
        <v>23.6</v>
      </c>
      <c r="P27" s="21">
        <v>1700000</v>
      </c>
      <c r="Q27" s="18"/>
    </row>
    <row r="28" spans="1:20" x14ac:dyDescent="0.3">
      <c r="A28" s="55">
        <v>45194</v>
      </c>
      <c r="B28" s="22">
        <f t="shared" si="0"/>
        <v>38690</v>
      </c>
      <c r="C28" s="40">
        <v>38.69</v>
      </c>
      <c r="D28" s="40">
        <v>7.31</v>
      </c>
      <c r="E28" s="40">
        <v>7.44</v>
      </c>
      <c r="F28" s="21">
        <v>165</v>
      </c>
      <c r="G28" s="21">
        <v>26</v>
      </c>
      <c r="H28" s="21">
        <v>332</v>
      </c>
      <c r="I28" s="21">
        <v>44</v>
      </c>
      <c r="J28" s="21">
        <v>306</v>
      </c>
      <c r="K28" s="21">
        <v>31</v>
      </c>
      <c r="L28" s="21" t="s">
        <v>35</v>
      </c>
      <c r="M28" s="21">
        <v>600</v>
      </c>
      <c r="N28" s="21">
        <v>0.2</v>
      </c>
      <c r="O28" s="21">
        <v>23.9</v>
      </c>
      <c r="P28" s="21">
        <v>1100000</v>
      </c>
      <c r="Q28" s="18"/>
    </row>
    <row r="29" spans="1:20" x14ac:dyDescent="0.3">
      <c r="A29" s="55">
        <v>45195</v>
      </c>
      <c r="B29" s="22">
        <f t="shared" si="0"/>
        <v>38300</v>
      </c>
      <c r="C29" s="40">
        <v>38.299999999999997</v>
      </c>
      <c r="D29" s="40">
        <v>7.28</v>
      </c>
      <c r="E29" s="40">
        <v>7.4</v>
      </c>
      <c r="F29" s="21">
        <v>155</v>
      </c>
      <c r="G29" s="21">
        <v>27</v>
      </c>
      <c r="H29" s="21">
        <v>344</v>
      </c>
      <c r="I29" s="21">
        <v>40</v>
      </c>
      <c r="J29" s="21">
        <v>316</v>
      </c>
      <c r="K29" s="21">
        <v>34</v>
      </c>
      <c r="L29" s="21" t="s">
        <v>35</v>
      </c>
      <c r="M29" s="21">
        <v>500</v>
      </c>
      <c r="N29" s="21">
        <v>0.3</v>
      </c>
      <c r="O29" s="21">
        <v>24.1</v>
      </c>
      <c r="P29" s="21">
        <v>1300000</v>
      </c>
      <c r="Q29" s="18"/>
    </row>
    <row r="30" spans="1:20" x14ac:dyDescent="0.3">
      <c r="A30" s="55">
        <v>45196</v>
      </c>
      <c r="B30" s="22">
        <f t="shared" si="0"/>
        <v>39630</v>
      </c>
      <c r="C30" s="40">
        <v>39.630000000000003</v>
      </c>
      <c r="D30" s="40">
        <v>7.32</v>
      </c>
      <c r="E30" s="40">
        <v>7.46</v>
      </c>
      <c r="F30" s="21">
        <v>165</v>
      </c>
      <c r="G30" s="21">
        <v>25</v>
      </c>
      <c r="H30" s="21">
        <v>328</v>
      </c>
      <c r="I30" s="21">
        <v>36</v>
      </c>
      <c r="J30" s="21">
        <v>305</v>
      </c>
      <c r="K30" s="21">
        <v>32</v>
      </c>
      <c r="L30" s="21" t="s">
        <v>35</v>
      </c>
      <c r="M30" s="21">
        <v>400</v>
      </c>
      <c r="N30" s="21">
        <v>0.3</v>
      </c>
      <c r="O30" s="21">
        <v>24.5</v>
      </c>
      <c r="P30" s="21">
        <v>1400000</v>
      </c>
      <c r="Q30" s="18"/>
    </row>
    <row r="31" spans="1:20" x14ac:dyDescent="0.3">
      <c r="A31" s="55">
        <v>45197</v>
      </c>
      <c r="B31" s="22">
        <f t="shared" si="0"/>
        <v>37470</v>
      </c>
      <c r="C31" s="40">
        <v>37.47</v>
      </c>
      <c r="D31" s="40">
        <v>7.36</v>
      </c>
      <c r="E31" s="40">
        <v>7.52</v>
      </c>
      <c r="F31" s="21">
        <v>160</v>
      </c>
      <c r="G31" s="21">
        <v>22</v>
      </c>
      <c r="H31" s="21">
        <v>352</v>
      </c>
      <c r="I31" s="21">
        <v>32</v>
      </c>
      <c r="J31" s="21">
        <v>322</v>
      </c>
      <c r="K31" s="21">
        <v>30</v>
      </c>
      <c r="L31" s="21" t="s">
        <v>35</v>
      </c>
      <c r="M31" s="21">
        <v>600</v>
      </c>
      <c r="N31" s="21">
        <v>0.2</v>
      </c>
      <c r="O31" s="21">
        <v>23.8</v>
      </c>
      <c r="P31" s="21">
        <v>1100000</v>
      </c>
      <c r="Q31" s="18"/>
    </row>
    <row r="32" spans="1:20" x14ac:dyDescent="0.3">
      <c r="A32" s="55">
        <v>45198</v>
      </c>
      <c r="B32" s="22">
        <f t="shared" si="0"/>
        <v>38980</v>
      </c>
      <c r="C32" s="40">
        <v>38.979999999999997</v>
      </c>
      <c r="D32" s="40">
        <v>7.26</v>
      </c>
      <c r="E32" s="40">
        <v>7.55</v>
      </c>
      <c r="F32" s="21">
        <v>155</v>
      </c>
      <c r="G32" s="21">
        <v>24</v>
      </c>
      <c r="H32" s="21">
        <v>336</v>
      </c>
      <c r="I32" s="21">
        <v>40</v>
      </c>
      <c r="J32" s="21">
        <v>314</v>
      </c>
      <c r="K32" s="21">
        <v>32</v>
      </c>
      <c r="L32" s="21" t="s">
        <v>35</v>
      </c>
      <c r="M32" s="21">
        <v>500</v>
      </c>
      <c r="N32" s="21">
        <v>0.3</v>
      </c>
      <c r="O32" s="21">
        <v>24.7</v>
      </c>
      <c r="P32" s="21">
        <v>1300000</v>
      </c>
      <c r="Q32" s="18"/>
    </row>
    <row r="33" spans="1:17" ht="15" thickBot="1" x14ac:dyDescent="0.35">
      <c r="A33" s="57">
        <v>45199</v>
      </c>
      <c r="B33" s="66">
        <f t="shared" si="0"/>
        <v>31750</v>
      </c>
      <c r="C33" s="59">
        <v>31.75</v>
      </c>
      <c r="D33" s="59">
        <v>7.23</v>
      </c>
      <c r="E33" s="59">
        <v>7.53</v>
      </c>
      <c r="F33" s="58">
        <v>150</v>
      </c>
      <c r="G33" s="58">
        <v>21</v>
      </c>
      <c r="H33" s="58">
        <v>324</v>
      </c>
      <c r="I33" s="58">
        <v>36</v>
      </c>
      <c r="J33" s="58">
        <v>309</v>
      </c>
      <c r="K33" s="58">
        <v>33</v>
      </c>
      <c r="L33" s="58" t="s">
        <v>35</v>
      </c>
      <c r="M33" s="58">
        <v>400</v>
      </c>
      <c r="N33" s="58">
        <v>0.3</v>
      </c>
      <c r="O33" s="58">
        <v>24.3</v>
      </c>
      <c r="P33" s="58">
        <v>1700000</v>
      </c>
      <c r="Q33" s="67"/>
    </row>
    <row r="34" spans="1:17" ht="15" thickBot="1" x14ac:dyDescent="0.35">
      <c r="A34" s="35" t="s">
        <v>30</v>
      </c>
      <c r="B34" s="63">
        <f t="shared" ref="B34:K34" si="1">AVERAGE(B4:B33)</f>
        <v>39096</v>
      </c>
      <c r="C34" s="63">
        <f>AVERAGE(C4:C33)</f>
        <v>39.096000000000004</v>
      </c>
      <c r="D34" s="63">
        <f t="shared" si="1"/>
        <v>7.2750000000000012</v>
      </c>
      <c r="E34" s="63">
        <f t="shared" si="1"/>
        <v>7.575000000000002</v>
      </c>
      <c r="F34" s="63">
        <f t="shared" si="1"/>
        <v>157</v>
      </c>
      <c r="G34" s="63">
        <f t="shared" si="1"/>
        <v>23.666666666666668</v>
      </c>
      <c r="H34" s="63">
        <f t="shared" si="1"/>
        <v>343.86666666666667</v>
      </c>
      <c r="I34" s="63">
        <f t="shared" si="1"/>
        <v>36.799999999999997</v>
      </c>
      <c r="J34" s="63">
        <f t="shared" si="1"/>
        <v>323.33333333333331</v>
      </c>
      <c r="K34" s="63">
        <f t="shared" si="1"/>
        <v>30.033333333333335</v>
      </c>
      <c r="L34" s="63" t="s">
        <v>35</v>
      </c>
      <c r="M34" s="63">
        <f>AVERAGE(M4:M33)</f>
        <v>550</v>
      </c>
      <c r="N34" s="63">
        <f>AVERAGE(N4:N33)</f>
        <v>0.25</v>
      </c>
      <c r="O34" s="63">
        <f>AVERAGE(O4:O33)</f>
        <v>24.183333333333334</v>
      </c>
      <c r="P34" s="63">
        <f>AVERAGE(P4:P33)</f>
        <v>1350000</v>
      </c>
      <c r="Q34" s="64"/>
    </row>
    <row r="35" spans="1:17" x14ac:dyDescent="0.3">
      <c r="C35" s="46">
        <f>SUM(C4:C33)</f>
        <v>1172.8800000000001</v>
      </c>
    </row>
    <row r="40" spans="1:17" ht="18" x14ac:dyDescent="0.3">
      <c r="A40" s="68" t="s">
        <v>31</v>
      </c>
      <c r="B40" s="68"/>
      <c r="C40" s="68" t="s">
        <v>32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1:17" ht="40.799999999999997" customHeight="1" x14ac:dyDescent="0.3"/>
    <row r="42" spans="1:17" x14ac:dyDescent="0.3">
      <c r="A42" s="15" t="s">
        <v>33</v>
      </c>
      <c r="B42" s="16">
        <f t="shared" ref="B42:K42" si="2">MIN(B4:B33)</f>
        <v>31750</v>
      </c>
      <c r="C42" s="16">
        <f>MIN(C4:C33)</f>
        <v>31.75</v>
      </c>
      <c r="D42" s="16">
        <f t="shared" si="2"/>
        <v>7.15</v>
      </c>
      <c r="E42" s="16">
        <f t="shared" si="2"/>
        <v>7.4</v>
      </c>
      <c r="F42" s="16">
        <f t="shared" si="2"/>
        <v>135</v>
      </c>
      <c r="G42" s="16">
        <f t="shared" si="2"/>
        <v>20</v>
      </c>
      <c r="H42" s="16">
        <f t="shared" si="2"/>
        <v>324</v>
      </c>
      <c r="I42" s="16">
        <f t="shared" si="2"/>
        <v>32</v>
      </c>
      <c r="J42" s="16">
        <f t="shared" si="2"/>
        <v>302</v>
      </c>
      <c r="K42" s="16">
        <f t="shared" si="2"/>
        <v>25</v>
      </c>
      <c r="L42" s="16"/>
      <c r="M42" s="16">
        <f>MIN(M4:M33)</f>
        <v>400</v>
      </c>
      <c r="N42" s="16">
        <f>MIN(N4:N33)</f>
        <v>0.2</v>
      </c>
      <c r="O42" s="16">
        <f>MIN(O4:O33)</f>
        <v>23.3</v>
      </c>
      <c r="P42" s="16">
        <f>MIN(P4:P33)</f>
        <v>1100000</v>
      </c>
      <c r="Q42" s="16"/>
    </row>
    <row r="43" spans="1:17" x14ac:dyDescent="0.3">
      <c r="A43" s="15"/>
    </row>
    <row r="44" spans="1:17" x14ac:dyDescent="0.3">
      <c r="A44" s="15" t="s">
        <v>34</v>
      </c>
      <c r="B44" s="16">
        <f t="shared" ref="B44:K44" si="3">MAX(B4:B33)</f>
        <v>42830</v>
      </c>
      <c r="C44" s="16">
        <f>MAX(C4:C33)</f>
        <v>42.83</v>
      </c>
      <c r="D44" s="16">
        <f t="shared" si="3"/>
        <v>7.52</v>
      </c>
      <c r="E44" s="16">
        <f t="shared" si="3"/>
        <v>7.69</v>
      </c>
      <c r="F44" s="16">
        <f t="shared" si="3"/>
        <v>170</v>
      </c>
      <c r="G44" s="16">
        <f t="shared" si="3"/>
        <v>27</v>
      </c>
      <c r="H44" s="16">
        <f t="shared" si="3"/>
        <v>372</v>
      </c>
      <c r="I44" s="16">
        <f t="shared" si="3"/>
        <v>44</v>
      </c>
      <c r="J44" s="16">
        <f t="shared" si="3"/>
        <v>355</v>
      </c>
      <c r="K44" s="16">
        <f t="shared" si="3"/>
        <v>35</v>
      </c>
      <c r="L44" s="16"/>
      <c r="M44" s="16">
        <f>MAX(M4:M33)</f>
        <v>700</v>
      </c>
      <c r="N44" s="16">
        <f>MAX(N4:N33)</f>
        <v>0.3</v>
      </c>
      <c r="O44" s="16">
        <f>MAX(O4:O33)</f>
        <v>25.3</v>
      </c>
      <c r="P44" s="16">
        <f>MAX(P4:P33)</f>
        <v>1700000</v>
      </c>
      <c r="Q44" s="1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2684-B54B-446E-BA3C-420B5F9BA361}">
  <sheetPr>
    <tabColor rgb="FF92D050"/>
  </sheetPr>
  <dimension ref="A1:AT44"/>
  <sheetViews>
    <sheetView workbookViewId="0">
      <selection activeCell="C42" sqref="C42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0" max="10" width="10.218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70" t="s">
        <v>37</v>
      </c>
      <c r="B1" s="71"/>
      <c r="C1" s="71"/>
      <c r="D1" s="71"/>
      <c r="E1" s="71"/>
      <c r="F1" s="71"/>
      <c r="G1" s="71"/>
      <c r="H1" s="72"/>
      <c r="I1" s="72"/>
      <c r="J1" s="71"/>
      <c r="K1" s="71"/>
      <c r="L1" s="71"/>
      <c r="M1" s="71"/>
      <c r="N1" s="71"/>
      <c r="O1" s="71"/>
      <c r="P1" s="71"/>
      <c r="Q1" s="7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4" t="s">
        <v>0</v>
      </c>
      <c r="B2" s="76" t="s">
        <v>27</v>
      </c>
      <c r="C2" s="77"/>
      <c r="D2" s="78" t="s">
        <v>1</v>
      </c>
      <c r="E2" s="79"/>
      <c r="F2" s="80" t="s">
        <v>2</v>
      </c>
      <c r="G2" s="81"/>
      <c r="H2" s="82" t="s">
        <v>3</v>
      </c>
      <c r="I2" s="83"/>
      <c r="J2" s="84" t="s">
        <v>4</v>
      </c>
      <c r="K2" s="81"/>
      <c r="L2" s="85" t="s">
        <v>5</v>
      </c>
      <c r="M2" s="81"/>
      <c r="N2" s="2" t="s">
        <v>6</v>
      </c>
      <c r="O2" s="85" t="s">
        <v>7</v>
      </c>
      <c r="P2" s="86"/>
      <c r="Q2" s="8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8"/>
      <c r="B3" s="26" t="s">
        <v>9</v>
      </c>
      <c r="C3" s="27" t="s">
        <v>10</v>
      </c>
      <c r="D3" s="28" t="s">
        <v>11</v>
      </c>
      <c r="E3" s="28" t="s">
        <v>22</v>
      </c>
      <c r="F3" s="48" t="s">
        <v>12</v>
      </c>
      <c r="G3" s="49" t="s">
        <v>23</v>
      </c>
      <c r="H3" s="31" t="s">
        <v>13</v>
      </c>
      <c r="I3" s="31" t="s">
        <v>14</v>
      </c>
      <c r="J3" s="50" t="s">
        <v>15</v>
      </c>
      <c r="K3" s="51" t="s">
        <v>24</v>
      </c>
      <c r="L3" s="34" t="s">
        <v>16</v>
      </c>
      <c r="M3" s="34" t="s">
        <v>17</v>
      </c>
      <c r="N3" s="34" t="s">
        <v>18</v>
      </c>
      <c r="O3" s="34" t="s">
        <v>19</v>
      </c>
      <c r="P3" s="34" t="s">
        <v>20</v>
      </c>
      <c r="Q3" s="8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53">
        <v>45170</v>
      </c>
      <c r="B4" s="36">
        <f>C4*1000</f>
        <v>29500</v>
      </c>
      <c r="C4" s="54">
        <v>29.5</v>
      </c>
      <c r="D4" s="54">
        <v>7.19</v>
      </c>
      <c r="E4" s="54">
        <v>7.48</v>
      </c>
      <c r="F4" s="36">
        <v>105</v>
      </c>
      <c r="G4" s="36">
        <v>11</v>
      </c>
      <c r="H4" s="36">
        <v>276</v>
      </c>
      <c r="I4" s="36">
        <v>32</v>
      </c>
      <c r="J4" s="36">
        <v>247</v>
      </c>
      <c r="K4" s="36">
        <v>22</v>
      </c>
      <c r="L4" s="36" t="s">
        <v>35</v>
      </c>
      <c r="M4" s="36">
        <v>600</v>
      </c>
      <c r="N4" s="36">
        <v>0.3</v>
      </c>
      <c r="O4" s="54">
        <v>23.26</v>
      </c>
      <c r="P4" s="36">
        <v>1200000</v>
      </c>
      <c r="Q4" s="37"/>
    </row>
    <row r="5" spans="1:46" x14ac:dyDescent="0.3">
      <c r="A5" s="55">
        <v>45171</v>
      </c>
      <c r="B5" s="21">
        <f t="shared" ref="B5:B33" si="0">C5*1000</f>
        <v>28530</v>
      </c>
      <c r="C5" s="40">
        <v>28.53</v>
      </c>
      <c r="D5" s="40">
        <v>7.22</v>
      </c>
      <c r="E5" s="40">
        <v>7.45</v>
      </c>
      <c r="F5" s="21">
        <v>110</v>
      </c>
      <c r="G5" s="21">
        <v>12</v>
      </c>
      <c r="H5" s="21">
        <v>260</v>
      </c>
      <c r="I5" s="21">
        <v>36</v>
      </c>
      <c r="J5" s="21">
        <v>242</v>
      </c>
      <c r="K5" s="21">
        <v>21</v>
      </c>
      <c r="L5" s="21" t="s">
        <v>35</v>
      </c>
      <c r="M5" s="21">
        <v>400</v>
      </c>
      <c r="N5" s="21">
        <v>0.3</v>
      </c>
      <c r="O5" s="40">
        <v>23.79</v>
      </c>
      <c r="P5" s="21">
        <v>1300000</v>
      </c>
      <c r="Q5" s="56"/>
    </row>
    <row r="6" spans="1:46" x14ac:dyDescent="0.3">
      <c r="A6" s="55">
        <v>45172</v>
      </c>
      <c r="B6" s="21">
        <f t="shared" si="0"/>
        <v>28080</v>
      </c>
      <c r="C6" s="40">
        <v>28.08</v>
      </c>
      <c r="D6" s="40">
        <v>7.14</v>
      </c>
      <c r="E6" s="40">
        <v>7.46</v>
      </c>
      <c r="F6" s="21">
        <v>115</v>
      </c>
      <c r="G6" s="21">
        <v>14</v>
      </c>
      <c r="H6" s="21">
        <v>276</v>
      </c>
      <c r="I6" s="21">
        <v>40</v>
      </c>
      <c r="J6" s="21">
        <v>258</v>
      </c>
      <c r="K6" s="21">
        <v>23</v>
      </c>
      <c r="L6" s="21" t="s">
        <v>35</v>
      </c>
      <c r="M6" s="21">
        <v>500</v>
      </c>
      <c r="N6" s="21">
        <v>0.2</v>
      </c>
      <c r="O6" s="40">
        <v>23.96</v>
      </c>
      <c r="P6" s="21">
        <v>1400000</v>
      </c>
      <c r="Q6" s="56"/>
    </row>
    <row r="7" spans="1:46" x14ac:dyDescent="0.3">
      <c r="A7" s="55">
        <v>45173</v>
      </c>
      <c r="B7" s="21">
        <f t="shared" si="0"/>
        <v>25290</v>
      </c>
      <c r="C7" s="40">
        <v>25.29</v>
      </c>
      <c r="D7" s="40">
        <v>7.18</v>
      </c>
      <c r="E7" s="40">
        <v>7.42</v>
      </c>
      <c r="F7" s="21">
        <v>110</v>
      </c>
      <c r="G7" s="21">
        <v>13</v>
      </c>
      <c r="H7" s="21">
        <v>284</v>
      </c>
      <c r="I7" s="21">
        <v>36</v>
      </c>
      <c r="J7" s="21">
        <v>274</v>
      </c>
      <c r="K7" s="21">
        <v>22</v>
      </c>
      <c r="L7" s="21" t="s">
        <v>35</v>
      </c>
      <c r="M7" s="21">
        <v>600</v>
      </c>
      <c r="N7" s="21">
        <v>0.3</v>
      </c>
      <c r="O7" s="40">
        <v>23.68</v>
      </c>
      <c r="P7" s="21">
        <v>1300000</v>
      </c>
      <c r="Q7" s="56"/>
    </row>
    <row r="8" spans="1:46" x14ac:dyDescent="0.3">
      <c r="A8" s="55">
        <v>45174</v>
      </c>
      <c r="B8" s="21">
        <f t="shared" si="0"/>
        <v>26710</v>
      </c>
      <c r="C8" s="40">
        <v>26.71</v>
      </c>
      <c r="D8" s="40">
        <v>7.16</v>
      </c>
      <c r="E8" s="40">
        <v>7.47</v>
      </c>
      <c r="F8" s="21">
        <v>120</v>
      </c>
      <c r="G8" s="21">
        <v>12</v>
      </c>
      <c r="H8" s="21">
        <v>288</v>
      </c>
      <c r="I8" s="21">
        <v>40</v>
      </c>
      <c r="J8" s="21">
        <v>280</v>
      </c>
      <c r="K8" s="21">
        <v>23</v>
      </c>
      <c r="L8" s="21" t="s">
        <v>35</v>
      </c>
      <c r="M8" s="21">
        <v>500</v>
      </c>
      <c r="N8" s="21">
        <v>0.2</v>
      </c>
      <c r="O8" s="40">
        <v>23.27</v>
      </c>
      <c r="P8" s="21">
        <v>1700000</v>
      </c>
      <c r="Q8" s="56"/>
    </row>
    <row r="9" spans="1:46" x14ac:dyDescent="0.3">
      <c r="A9" s="55">
        <v>45175</v>
      </c>
      <c r="B9" s="21">
        <f t="shared" si="0"/>
        <v>29190</v>
      </c>
      <c r="C9" s="40">
        <v>29.19</v>
      </c>
      <c r="D9" s="40">
        <v>7.19</v>
      </c>
      <c r="E9" s="40">
        <v>7.39</v>
      </c>
      <c r="F9" s="21">
        <v>130</v>
      </c>
      <c r="G9" s="21">
        <v>11</v>
      </c>
      <c r="H9" s="21">
        <v>292</v>
      </c>
      <c r="I9" s="21">
        <v>32</v>
      </c>
      <c r="J9" s="21">
        <v>268</v>
      </c>
      <c r="K9" s="21">
        <v>22</v>
      </c>
      <c r="L9" s="21" t="s">
        <v>35</v>
      </c>
      <c r="M9" s="21">
        <v>700</v>
      </c>
      <c r="N9" s="21">
        <v>0.2</v>
      </c>
      <c r="O9" s="40">
        <v>23.47</v>
      </c>
      <c r="P9" s="21">
        <v>1400000</v>
      </c>
      <c r="Q9" s="56"/>
    </row>
    <row r="10" spans="1:46" x14ac:dyDescent="0.3">
      <c r="A10" s="55">
        <v>45176</v>
      </c>
      <c r="B10" s="21">
        <f t="shared" si="0"/>
        <v>31710</v>
      </c>
      <c r="C10" s="40">
        <v>31.71</v>
      </c>
      <c r="D10" s="40">
        <v>7.23</v>
      </c>
      <c r="E10" s="40">
        <v>7.37</v>
      </c>
      <c r="F10" s="21">
        <v>125</v>
      </c>
      <c r="G10" s="21">
        <v>13</v>
      </c>
      <c r="H10" s="21">
        <v>276</v>
      </c>
      <c r="I10" s="21">
        <v>36</v>
      </c>
      <c r="J10" s="21">
        <v>248</v>
      </c>
      <c r="K10" s="21">
        <v>21</v>
      </c>
      <c r="L10" s="21" t="s">
        <v>35</v>
      </c>
      <c r="M10" s="21">
        <v>500</v>
      </c>
      <c r="N10" s="21">
        <v>0.3</v>
      </c>
      <c r="O10" s="40">
        <v>24.5</v>
      </c>
      <c r="P10" s="21">
        <v>1200000</v>
      </c>
      <c r="Q10" s="56"/>
    </row>
    <row r="11" spans="1:46" x14ac:dyDescent="0.3">
      <c r="A11" s="55">
        <v>45177</v>
      </c>
      <c r="B11" s="21">
        <f t="shared" si="0"/>
        <v>27390</v>
      </c>
      <c r="C11" s="40">
        <v>27.39</v>
      </c>
      <c r="D11" s="40">
        <v>7.21</v>
      </c>
      <c r="E11" s="40">
        <v>7.37</v>
      </c>
      <c r="F11" s="21">
        <v>130</v>
      </c>
      <c r="G11" s="21">
        <v>11</v>
      </c>
      <c r="H11" s="21">
        <v>260</v>
      </c>
      <c r="I11" s="21">
        <v>32</v>
      </c>
      <c r="J11" s="21">
        <v>242</v>
      </c>
      <c r="K11" s="21">
        <v>22</v>
      </c>
      <c r="L11" s="21" t="s">
        <v>35</v>
      </c>
      <c r="M11" s="21">
        <v>400</v>
      </c>
      <c r="N11" s="21">
        <v>0.3</v>
      </c>
      <c r="O11" s="40">
        <v>23.45</v>
      </c>
      <c r="P11" s="21">
        <v>1400000</v>
      </c>
      <c r="Q11" s="56"/>
    </row>
    <row r="12" spans="1:46" x14ac:dyDescent="0.3">
      <c r="A12" s="55">
        <v>45178</v>
      </c>
      <c r="B12" s="21">
        <f t="shared" si="0"/>
        <v>32509.999999999996</v>
      </c>
      <c r="C12" s="40">
        <v>32.51</v>
      </c>
      <c r="D12" s="40">
        <v>7.18</v>
      </c>
      <c r="E12" s="40">
        <v>7.32</v>
      </c>
      <c r="F12" s="21">
        <v>125</v>
      </c>
      <c r="G12" s="21">
        <v>10</v>
      </c>
      <c r="H12" s="21">
        <v>272</v>
      </c>
      <c r="I12" s="21">
        <v>36</v>
      </c>
      <c r="J12" s="21">
        <v>239</v>
      </c>
      <c r="K12" s="21">
        <v>23</v>
      </c>
      <c r="L12" s="21" t="s">
        <v>35</v>
      </c>
      <c r="M12" s="21">
        <v>600</v>
      </c>
      <c r="N12" s="21">
        <v>0.2</v>
      </c>
      <c r="O12" s="40">
        <v>24.15</v>
      </c>
      <c r="P12" s="21">
        <v>1700000</v>
      </c>
      <c r="Q12" s="56"/>
    </row>
    <row r="13" spans="1:46" x14ac:dyDescent="0.3">
      <c r="A13" s="55">
        <v>45179</v>
      </c>
      <c r="B13" s="21">
        <f t="shared" si="0"/>
        <v>30220</v>
      </c>
      <c r="C13" s="40">
        <v>30.22</v>
      </c>
      <c r="D13" s="40">
        <v>7.2</v>
      </c>
      <c r="E13" s="40">
        <v>7.36</v>
      </c>
      <c r="F13" s="21">
        <v>120</v>
      </c>
      <c r="G13" s="21">
        <v>11</v>
      </c>
      <c r="H13" s="21">
        <v>284</v>
      </c>
      <c r="I13" s="21">
        <v>32</v>
      </c>
      <c r="J13" s="21">
        <v>251</v>
      </c>
      <c r="K13" s="21">
        <v>21</v>
      </c>
      <c r="L13" s="21" t="s">
        <v>35</v>
      </c>
      <c r="M13" s="21">
        <v>400</v>
      </c>
      <c r="N13" s="21">
        <v>0.2</v>
      </c>
      <c r="O13" s="40">
        <v>24.35</v>
      </c>
      <c r="P13" s="21">
        <v>1300000</v>
      </c>
      <c r="Q13" s="56"/>
    </row>
    <row r="14" spans="1:46" x14ac:dyDescent="0.3">
      <c r="A14" s="55">
        <v>45180</v>
      </c>
      <c r="B14" s="21">
        <f t="shared" si="0"/>
        <v>28770</v>
      </c>
      <c r="C14" s="40">
        <v>28.77</v>
      </c>
      <c r="D14" s="40">
        <v>7.16</v>
      </c>
      <c r="E14" s="40">
        <v>7.32</v>
      </c>
      <c r="F14" s="21">
        <v>130</v>
      </c>
      <c r="G14" s="21">
        <v>12</v>
      </c>
      <c r="H14" s="21">
        <v>296</v>
      </c>
      <c r="I14" s="21">
        <v>36</v>
      </c>
      <c r="J14" s="21">
        <v>272</v>
      </c>
      <c r="K14" s="21">
        <v>22</v>
      </c>
      <c r="L14" s="21" t="s">
        <v>35</v>
      </c>
      <c r="M14" s="21">
        <v>700</v>
      </c>
      <c r="N14" s="21">
        <v>0.3</v>
      </c>
      <c r="O14" s="40">
        <v>24.01</v>
      </c>
      <c r="P14" s="21">
        <v>1200000</v>
      </c>
      <c r="Q14" s="56"/>
    </row>
    <row r="15" spans="1:46" x14ac:dyDescent="0.3">
      <c r="A15" s="55">
        <v>45181</v>
      </c>
      <c r="B15" s="21">
        <f t="shared" si="0"/>
        <v>32390</v>
      </c>
      <c r="C15" s="40">
        <v>32.39</v>
      </c>
      <c r="D15" s="40">
        <v>7.12</v>
      </c>
      <c r="E15" s="40">
        <v>7.34</v>
      </c>
      <c r="F15" s="21">
        <v>125</v>
      </c>
      <c r="G15" s="21">
        <v>13</v>
      </c>
      <c r="H15" s="21">
        <v>292</v>
      </c>
      <c r="I15" s="21">
        <v>36</v>
      </c>
      <c r="J15" s="21">
        <v>278</v>
      </c>
      <c r="K15" s="21">
        <v>21</v>
      </c>
      <c r="L15" s="21" t="s">
        <v>35</v>
      </c>
      <c r="M15" s="21">
        <v>500</v>
      </c>
      <c r="N15" s="21">
        <v>0.2</v>
      </c>
      <c r="O15" s="40">
        <v>24.25</v>
      </c>
      <c r="P15" s="21">
        <v>1700000</v>
      </c>
      <c r="Q15" s="56"/>
    </row>
    <row r="16" spans="1:46" x14ac:dyDescent="0.3">
      <c r="A16" s="55">
        <v>45182</v>
      </c>
      <c r="B16" s="21">
        <f t="shared" si="0"/>
        <v>29030</v>
      </c>
      <c r="C16" s="40">
        <v>29.03</v>
      </c>
      <c r="D16" s="40">
        <v>7.19</v>
      </c>
      <c r="E16" s="40">
        <v>7.36</v>
      </c>
      <c r="F16" s="21">
        <v>135</v>
      </c>
      <c r="G16" s="21">
        <v>12</v>
      </c>
      <c r="H16" s="21">
        <v>304</v>
      </c>
      <c r="I16" s="21">
        <v>40</v>
      </c>
      <c r="J16" s="21">
        <v>286</v>
      </c>
      <c r="K16" s="21">
        <v>23</v>
      </c>
      <c r="L16" s="21" t="s">
        <v>35</v>
      </c>
      <c r="M16" s="21">
        <v>600</v>
      </c>
      <c r="N16" s="21">
        <v>0.2</v>
      </c>
      <c r="O16" s="40">
        <v>25.02</v>
      </c>
      <c r="P16" s="21">
        <v>1400000</v>
      </c>
      <c r="Q16" s="56"/>
    </row>
    <row r="17" spans="1:17" x14ac:dyDescent="0.3">
      <c r="A17" s="55">
        <v>45183</v>
      </c>
      <c r="B17" s="21">
        <f t="shared" si="0"/>
        <v>27390</v>
      </c>
      <c r="C17" s="40">
        <v>27.39</v>
      </c>
      <c r="D17" s="40">
        <v>7.17</v>
      </c>
      <c r="E17" s="40">
        <v>7.42</v>
      </c>
      <c r="F17" s="21">
        <v>130</v>
      </c>
      <c r="G17" s="21">
        <v>13</v>
      </c>
      <c r="H17" s="21">
        <v>312</v>
      </c>
      <c r="I17" s="21">
        <v>36</v>
      </c>
      <c r="J17" s="21">
        <v>297</v>
      </c>
      <c r="K17" s="21">
        <v>22</v>
      </c>
      <c r="L17" s="21" t="s">
        <v>35</v>
      </c>
      <c r="M17" s="21">
        <v>500</v>
      </c>
      <c r="N17" s="21">
        <v>0.3</v>
      </c>
      <c r="O17" s="40">
        <v>24.39</v>
      </c>
      <c r="P17" s="21">
        <v>1300000</v>
      </c>
      <c r="Q17" s="56"/>
    </row>
    <row r="18" spans="1:17" x14ac:dyDescent="0.3">
      <c r="A18" s="55">
        <v>45184</v>
      </c>
      <c r="B18" s="21">
        <f t="shared" si="0"/>
        <v>29030</v>
      </c>
      <c r="C18" s="40">
        <v>29.03</v>
      </c>
      <c r="D18" s="40">
        <v>7.22</v>
      </c>
      <c r="E18" s="40">
        <v>7.38</v>
      </c>
      <c r="F18" s="21">
        <v>125</v>
      </c>
      <c r="G18" s="21">
        <v>15</v>
      </c>
      <c r="H18" s="21">
        <v>324</v>
      </c>
      <c r="I18" s="21">
        <v>44</v>
      </c>
      <c r="J18" s="21">
        <v>309</v>
      </c>
      <c r="K18" s="21">
        <v>24</v>
      </c>
      <c r="L18" s="21" t="s">
        <v>35</v>
      </c>
      <c r="M18" s="21">
        <v>400</v>
      </c>
      <c r="N18" s="21">
        <v>0.3</v>
      </c>
      <c r="O18" s="40">
        <v>23.57</v>
      </c>
      <c r="P18" s="21">
        <v>1700000</v>
      </c>
      <c r="Q18" s="56"/>
    </row>
    <row r="19" spans="1:17" x14ac:dyDescent="0.3">
      <c r="A19" s="55">
        <v>45185</v>
      </c>
      <c r="B19" s="21">
        <f t="shared" si="0"/>
        <v>27690</v>
      </c>
      <c r="C19" s="40">
        <v>27.69</v>
      </c>
      <c r="D19" s="40">
        <v>7.1</v>
      </c>
      <c r="E19" s="40">
        <v>7.44</v>
      </c>
      <c r="F19" s="21">
        <v>130</v>
      </c>
      <c r="G19" s="21">
        <v>14</v>
      </c>
      <c r="H19" s="21">
        <v>308</v>
      </c>
      <c r="I19" s="21">
        <v>40</v>
      </c>
      <c r="J19" s="21">
        <v>287</v>
      </c>
      <c r="K19" s="21">
        <v>23</v>
      </c>
      <c r="L19" s="21" t="s">
        <v>35</v>
      </c>
      <c r="M19" s="21">
        <v>600</v>
      </c>
      <c r="N19" s="21">
        <v>0.3</v>
      </c>
      <c r="O19" s="40">
        <v>24.11</v>
      </c>
      <c r="P19" s="21">
        <v>1300000</v>
      </c>
      <c r="Q19" s="56"/>
    </row>
    <row r="20" spans="1:17" x14ac:dyDescent="0.3">
      <c r="A20" s="55">
        <v>45186</v>
      </c>
      <c r="B20" s="21">
        <f t="shared" si="0"/>
        <v>31800</v>
      </c>
      <c r="C20" s="40">
        <v>31.8</v>
      </c>
      <c r="D20" s="40">
        <v>7.16</v>
      </c>
      <c r="E20" s="40">
        <v>7.47</v>
      </c>
      <c r="F20" s="21">
        <v>135</v>
      </c>
      <c r="G20" s="21">
        <v>13</v>
      </c>
      <c r="H20" s="21">
        <v>284</v>
      </c>
      <c r="I20" s="21">
        <v>40</v>
      </c>
      <c r="J20" s="21">
        <v>265</v>
      </c>
      <c r="K20" s="21">
        <v>22</v>
      </c>
      <c r="L20" s="21" t="s">
        <v>35</v>
      </c>
      <c r="M20" s="21">
        <v>400</v>
      </c>
      <c r="N20" s="21">
        <v>0.2</v>
      </c>
      <c r="O20" s="40">
        <v>23.28</v>
      </c>
      <c r="P20" s="21">
        <v>1400000</v>
      </c>
      <c r="Q20" s="56"/>
    </row>
    <row r="21" spans="1:17" x14ac:dyDescent="0.3">
      <c r="A21" s="55">
        <v>45187</v>
      </c>
      <c r="B21" s="21">
        <f t="shared" si="0"/>
        <v>28250</v>
      </c>
      <c r="C21" s="40">
        <v>28.25</v>
      </c>
      <c r="D21" s="40">
        <v>7.21</v>
      </c>
      <c r="E21" s="40">
        <v>7.43</v>
      </c>
      <c r="F21" s="21">
        <v>120</v>
      </c>
      <c r="G21" s="21">
        <v>14</v>
      </c>
      <c r="H21" s="21">
        <v>280</v>
      </c>
      <c r="I21" s="21">
        <v>36</v>
      </c>
      <c r="J21" s="21">
        <v>246</v>
      </c>
      <c r="K21" s="21">
        <v>23</v>
      </c>
      <c r="L21" s="21" t="s">
        <v>35</v>
      </c>
      <c r="M21" s="21">
        <v>700</v>
      </c>
      <c r="N21" s="21">
        <v>0.3</v>
      </c>
      <c r="O21" s="40">
        <v>23.72</v>
      </c>
      <c r="P21" s="21">
        <v>1100000</v>
      </c>
      <c r="Q21" s="56"/>
    </row>
    <row r="22" spans="1:17" x14ac:dyDescent="0.3">
      <c r="A22" s="55">
        <v>45188</v>
      </c>
      <c r="B22" s="21">
        <f t="shared" si="0"/>
        <v>28640</v>
      </c>
      <c r="C22" s="40">
        <v>28.64</v>
      </c>
      <c r="D22" s="40">
        <v>7.22</v>
      </c>
      <c r="E22" s="40">
        <v>7.37</v>
      </c>
      <c r="F22" s="21">
        <v>125</v>
      </c>
      <c r="G22" s="21">
        <v>11</v>
      </c>
      <c r="H22" s="21">
        <v>284</v>
      </c>
      <c r="I22" s="21">
        <v>32</v>
      </c>
      <c r="J22" s="21">
        <v>276</v>
      </c>
      <c r="K22" s="21">
        <v>22</v>
      </c>
      <c r="L22" s="21" t="s">
        <v>35</v>
      </c>
      <c r="M22" s="21">
        <v>500</v>
      </c>
      <c r="N22" s="21">
        <v>0.3</v>
      </c>
      <c r="O22" s="40">
        <v>24.31</v>
      </c>
      <c r="P22" s="21">
        <v>1200000</v>
      </c>
      <c r="Q22" s="56"/>
    </row>
    <row r="23" spans="1:17" x14ac:dyDescent="0.3">
      <c r="A23" s="55">
        <v>45189</v>
      </c>
      <c r="B23" s="21">
        <f t="shared" si="0"/>
        <v>29440</v>
      </c>
      <c r="C23" s="40">
        <v>29.44</v>
      </c>
      <c r="D23" s="40">
        <v>7.2</v>
      </c>
      <c r="E23" s="40">
        <v>7.43</v>
      </c>
      <c r="F23" s="21">
        <v>120</v>
      </c>
      <c r="G23" s="21">
        <v>13</v>
      </c>
      <c r="H23" s="21">
        <v>272</v>
      </c>
      <c r="I23" s="21">
        <v>36</v>
      </c>
      <c r="J23" s="21">
        <v>263</v>
      </c>
      <c r="K23" s="21">
        <v>23</v>
      </c>
      <c r="L23" s="21" t="s">
        <v>35</v>
      </c>
      <c r="M23" s="21">
        <v>600</v>
      </c>
      <c r="N23" s="21">
        <v>0.2</v>
      </c>
      <c r="O23" s="47">
        <v>23.38</v>
      </c>
      <c r="P23" s="21">
        <v>1300000</v>
      </c>
      <c r="Q23" s="56"/>
    </row>
    <row r="24" spans="1:17" x14ac:dyDescent="0.3">
      <c r="A24" s="55">
        <v>45190</v>
      </c>
      <c r="B24" s="21">
        <f t="shared" si="0"/>
        <v>28320</v>
      </c>
      <c r="C24" s="40">
        <v>28.32</v>
      </c>
      <c r="D24" s="40">
        <v>7.16</v>
      </c>
      <c r="E24" s="40">
        <v>7.38</v>
      </c>
      <c r="F24" s="21">
        <v>130</v>
      </c>
      <c r="G24" s="21">
        <v>12</v>
      </c>
      <c r="H24" s="21">
        <v>304</v>
      </c>
      <c r="I24" s="21">
        <v>40</v>
      </c>
      <c r="J24" s="21">
        <v>298</v>
      </c>
      <c r="K24" s="21">
        <v>24</v>
      </c>
      <c r="L24" s="21" t="s">
        <v>35</v>
      </c>
      <c r="M24" s="21">
        <v>400</v>
      </c>
      <c r="N24" s="21">
        <v>0.2</v>
      </c>
      <c r="O24" s="40">
        <v>24.63</v>
      </c>
      <c r="P24" s="21">
        <v>1400000</v>
      </c>
      <c r="Q24" s="56"/>
    </row>
    <row r="25" spans="1:17" x14ac:dyDescent="0.3">
      <c r="A25" s="55">
        <v>45191</v>
      </c>
      <c r="B25" s="21">
        <f t="shared" si="0"/>
        <v>28240</v>
      </c>
      <c r="C25" s="40">
        <v>28.24</v>
      </c>
      <c r="D25" s="40">
        <v>7.19</v>
      </c>
      <c r="E25" s="40">
        <v>7.46</v>
      </c>
      <c r="F25" s="21">
        <v>125</v>
      </c>
      <c r="G25" s="21">
        <v>14</v>
      </c>
      <c r="H25" s="21">
        <v>276</v>
      </c>
      <c r="I25" s="21">
        <v>40</v>
      </c>
      <c r="J25" s="21">
        <v>261</v>
      </c>
      <c r="K25" s="21">
        <v>26</v>
      </c>
      <c r="L25" s="21" t="s">
        <v>35</v>
      </c>
      <c r="M25" s="21">
        <v>700</v>
      </c>
      <c r="N25" s="21">
        <v>0.2</v>
      </c>
      <c r="O25" s="40">
        <v>23.96</v>
      </c>
      <c r="P25" s="21">
        <v>1100000</v>
      </c>
      <c r="Q25" s="56"/>
    </row>
    <row r="26" spans="1:17" x14ac:dyDescent="0.3">
      <c r="A26" s="55">
        <v>45192</v>
      </c>
      <c r="B26" s="21">
        <f t="shared" si="0"/>
        <v>28360</v>
      </c>
      <c r="C26" s="40">
        <v>28.36</v>
      </c>
      <c r="D26" s="40">
        <v>7.13</v>
      </c>
      <c r="E26" s="40">
        <v>7.42</v>
      </c>
      <c r="F26" s="21">
        <v>130</v>
      </c>
      <c r="G26" s="21">
        <v>12</v>
      </c>
      <c r="H26" s="21">
        <v>268</v>
      </c>
      <c r="I26" s="21">
        <v>36</v>
      </c>
      <c r="J26" s="21">
        <v>257</v>
      </c>
      <c r="K26" s="21">
        <v>22</v>
      </c>
      <c r="L26" s="21" t="s">
        <v>35</v>
      </c>
      <c r="M26" s="21">
        <v>500</v>
      </c>
      <c r="N26" s="21">
        <v>0.2</v>
      </c>
      <c r="O26" s="40">
        <v>23.86</v>
      </c>
      <c r="P26" s="21">
        <v>1300000</v>
      </c>
      <c r="Q26" s="56"/>
    </row>
    <row r="27" spans="1:17" x14ac:dyDescent="0.3">
      <c r="A27" s="55">
        <v>45193</v>
      </c>
      <c r="B27" s="21">
        <f t="shared" si="0"/>
        <v>30310</v>
      </c>
      <c r="C27" s="40">
        <v>30.31</v>
      </c>
      <c r="D27" s="40">
        <v>7.15</v>
      </c>
      <c r="E27" s="40">
        <v>7.41</v>
      </c>
      <c r="F27" s="21">
        <v>125</v>
      </c>
      <c r="G27" s="21">
        <v>15</v>
      </c>
      <c r="H27" s="21">
        <v>284</v>
      </c>
      <c r="I27" s="21">
        <v>40</v>
      </c>
      <c r="J27" s="21">
        <v>282</v>
      </c>
      <c r="K27" s="21">
        <v>26</v>
      </c>
      <c r="L27" s="21" t="s">
        <v>35</v>
      </c>
      <c r="M27" s="21">
        <v>400</v>
      </c>
      <c r="N27" s="21">
        <v>0.3</v>
      </c>
      <c r="O27" s="40">
        <v>24.41</v>
      </c>
      <c r="P27" s="21">
        <v>1200000</v>
      </c>
      <c r="Q27" s="56"/>
    </row>
    <row r="28" spans="1:17" x14ac:dyDescent="0.3">
      <c r="A28" s="55">
        <v>45194</v>
      </c>
      <c r="B28" s="21">
        <f t="shared" si="0"/>
        <v>28670</v>
      </c>
      <c r="C28" s="40">
        <v>28.67</v>
      </c>
      <c r="D28" s="40">
        <v>7.19</v>
      </c>
      <c r="E28" s="40">
        <v>7.46</v>
      </c>
      <c r="F28" s="21">
        <v>135</v>
      </c>
      <c r="G28" s="21">
        <v>13</v>
      </c>
      <c r="H28" s="21">
        <v>272</v>
      </c>
      <c r="I28" s="21">
        <v>36</v>
      </c>
      <c r="J28" s="21">
        <v>267</v>
      </c>
      <c r="K28" s="21">
        <v>27</v>
      </c>
      <c r="L28" s="21" t="s">
        <v>35</v>
      </c>
      <c r="M28" s="21">
        <v>600</v>
      </c>
      <c r="N28" s="21">
        <v>0.2</v>
      </c>
      <c r="O28" s="40">
        <v>23.7</v>
      </c>
      <c r="P28" s="21">
        <v>1400000</v>
      </c>
      <c r="Q28" s="56"/>
    </row>
    <row r="29" spans="1:17" x14ac:dyDescent="0.3">
      <c r="A29" s="55">
        <v>45195</v>
      </c>
      <c r="B29" s="21">
        <f t="shared" si="0"/>
        <v>27410</v>
      </c>
      <c r="C29" s="40">
        <v>27.41</v>
      </c>
      <c r="D29" s="40">
        <v>7.17</v>
      </c>
      <c r="E29" s="40">
        <v>7.39</v>
      </c>
      <c r="F29" s="21">
        <v>130</v>
      </c>
      <c r="G29" s="21">
        <v>14</v>
      </c>
      <c r="H29" s="21">
        <v>288</v>
      </c>
      <c r="I29" s="21">
        <v>40</v>
      </c>
      <c r="J29" s="21">
        <v>275</v>
      </c>
      <c r="K29" s="21">
        <v>24</v>
      </c>
      <c r="L29" s="21" t="s">
        <v>35</v>
      </c>
      <c r="M29" s="21">
        <v>500</v>
      </c>
      <c r="N29" s="21">
        <v>0.3</v>
      </c>
      <c r="O29" s="40">
        <v>23.19</v>
      </c>
      <c r="P29" s="21">
        <v>1200000</v>
      </c>
      <c r="Q29" s="56"/>
    </row>
    <row r="30" spans="1:17" x14ac:dyDescent="0.3">
      <c r="A30" s="55">
        <v>45196</v>
      </c>
      <c r="B30" s="21">
        <f t="shared" si="0"/>
        <v>27730</v>
      </c>
      <c r="C30" s="40">
        <v>27.73</v>
      </c>
      <c r="D30" s="40">
        <v>7.21</v>
      </c>
      <c r="E30" s="40">
        <v>7.46</v>
      </c>
      <c r="F30" s="21">
        <v>125</v>
      </c>
      <c r="G30" s="21">
        <v>12</v>
      </c>
      <c r="H30" s="21">
        <v>272</v>
      </c>
      <c r="I30" s="21">
        <v>36</v>
      </c>
      <c r="J30" s="21">
        <v>268</v>
      </c>
      <c r="K30" s="21">
        <v>26</v>
      </c>
      <c r="L30" s="21" t="s">
        <v>35</v>
      </c>
      <c r="M30" s="21">
        <v>700</v>
      </c>
      <c r="N30" s="21">
        <v>0.2</v>
      </c>
      <c r="O30" s="40">
        <v>23.48</v>
      </c>
      <c r="P30" s="21">
        <v>1300000</v>
      </c>
      <c r="Q30" s="56"/>
    </row>
    <row r="31" spans="1:17" x14ac:dyDescent="0.3">
      <c r="A31" s="55">
        <v>45197</v>
      </c>
      <c r="B31" s="21">
        <f t="shared" si="0"/>
        <v>28160</v>
      </c>
      <c r="C31" s="40">
        <v>28.16</v>
      </c>
      <c r="D31" s="40">
        <v>7.13</v>
      </c>
      <c r="E31" s="40">
        <v>7.44</v>
      </c>
      <c r="F31" s="21">
        <v>120</v>
      </c>
      <c r="G31" s="21">
        <v>15</v>
      </c>
      <c r="H31" s="21">
        <v>280</v>
      </c>
      <c r="I31" s="21">
        <v>40</v>
      </c>
      <c r="J31" s="21">
        <v>271</v>
      </c>
      <c r="K31" s="21">
        <v>25</v>
      </c>
      <c r="L31" s="21" t="s">
        <v>35</v>
      </c>
      <c r="M31" s="21">
        <v>600</v>
      </c>
      <c r="N31" s="21">
        <v>0.3</v>
      </c>
      <c r="O31" s="40">
        <v>24.5</v>
      </c>
      <c r="P31" s="21">
        <v>1100000</v>
      </c>
      <c r="Q31" s="56"/>
    </row>
    <row r="32" spans="1:17" x14ac:dyDescent="0.3">
      <c r="A32" s="55">
        <v>45198</v>
      </c>
      <c r="B32" s="21">
        <f t="shared" si="0"/>
        <v>28320</v>
      </c>
      <c r="C32" s="40">
        <v>28.32</v>
      </c>
      <c r="D32" s="40">
        <v>7.16</v>
      </c>
      <c r="E32" s="40">
        <v>7.37</v>
      </c>
      <c r="F32" s="21">
        <v>135</v>
      </c>
      <c r="G32" s="21">
        <v>11</v>
      </c>
      <c r="H32" s="21">
        <v>268</v>
      </c>
      <c r="I32" s="21">
        <v>36</v>
      </c>
      <c r="J32" s="21">
        <v>253</v>
      </c>
      <c r="K32" s="21">
        <v>22</v>
      </c>
      <c r="L32" s="21" t="s">
        <v>35</v>
      </c>
      <c r="M32" s="21">
        <v>400</v>
      </c>
      <c r="N32" s="21">
        <v>0.2</v>
      </c>
      <c r="O32" s="40">
        <v>24.41</v>
      </c>
      <c r="P32" s="21">
        <v>1400000</v>
      </c>
      <c r="Q32" s="56"/>
    </row>
    <row r="33" spans="1:17" ht="15" thickBot="1" x14ac:dyDescent="0.35">
      <c r="A33" s="57">
        <v>45199</v>
      </c>
      <c r="B33" s="58">
        <f t="shared" si="0"/>
        <v>29380</v>
      </c>
      <c r="C33" s="59">
        <v>29.38</v>
      </c>
      <c r="D33" s="59">
        <v>7.22</v>
      </c>
      <c r="E33" s="59">
        <v>7.43</v>
      </c>
      <c r="F33" s="58">
        <v>125</v>
      </c>
      <c r="G33" s="58">
        <v>13</v>
      </c>
      <c r="H33" s="58">
        <v>276</v>
      </c>
      <c r="I33" s="58">
        <v>40</v>
      </c>
      <c r="J33" s="58">
        <v>269</v>
      </c>
      <c r="K33" s="58">
        <v>24</v>
      </c>
      <c r="L33" s="58" t="s">
        <v>35</v>
      </c>
      <c r="M33" s="58">
        <v>700</v>
      </c>
      <c r="N33" s="58">
        <v>0.3</v>
      </c>
      <c r="O33" s="59">
        <v>24.98</v>
      </c>
      <c r="P33" s="58">
        <v>1700000</v>
      </c>
      <c r="Q33" s="60"/>
    </row>
    <row r="34" spans="1:17" ht="15" thickBot="1" x14ac:dyDescent="0.35">
      <c r="A34" s="35" t="s">
        <v>30</v>
      </c>
      <c r="B34" s="14">
        <f t="shared" ref="B34:K34" si="1">AVERAGE(B4:B33)</f>
        <v>28882</v>
      </c>
      <c r="C34" s="14">
        <f t="shared" si="1"/>
        <v>28.881999999999998</v>
      </c>
      <c r="D34" s="14">
        <f t="shared" si="1"/>
        <v>7.1786666666666656</v>
      </c>
      <c r="E34" s="14">
        <f t="shared" si="1"/>
        <v>7.4090000000000007</v>
      </c>
      <c r="F34" s="14">
        <f t="shared" si="1"/>
        <v>124.83333333333333</v>
      </c>
      <c r="G34" s="14">
        <f t="shared" si="1"/>
        <v>12.633333333333333</v>
      </c>
      <c r="H34" s="14">
        <f t="shared" si="1"/>
        <v>283.73333333333335</v>
      </c>
      <c r="I34" s="14">
        <f t="shared" si="1"/>
        <v>37.06666666666667</v>
      </c>
      <c r="J34" s="14">
        <f t="shared" si="1"/>
        <v>267.63333333333333</v>
      </c>
      <c r="K34" s="14">
        <f t="shared" si="1"/>
        <v>23.033333333333335</v>
      </c>
      <c r="L34" s="14" t="s">
        <v>35</v>
      </c>
      <c r="M34" s="52">
        <f>AVERAGE(M4:M33)</f>
        <v>540</v>
      </c>
      <c r="N34" s="14">
        <f>AVERAGE(N4:N33)</f>
        <v>0.25000000000000006</v>
      </c>
      <c r="O34" s="14">
        <f>AVERAGE(O4:O33)</f>
        <v>23.968000000000004</v>
      </c>
      <c r="P34" s="14">
        <f>AVERAGE(P4:P33)</f>
        <v>1353333.3333333333</v>
      </c>
      <c r="Q34" s="23"/>
    </row>
    <row r="35" spans="1:17" x14ac:dyDescent="0.3">
      <c r="C35" s="46">
        <f>SUM(C4:C33)</f>
        <v>866.45999999999992</v>
      </c>
    </row>
    <row r="40" spans="1:17" ht="18" x14ac:dyDescent="0.3">
      <c r="A40" s="69" t="s">
        <v>31</v>
      </c>
      <c r="B40" s="69"/>
      <c r="C40" s="68" t="s">
        <v>32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17"/>
    </row>
    <row r="41" spans="1:17" ht="40.799999999999997" customHeight="1" x14ac:dyDescent="0.3"/>
    <row r="42" spans="1:17" x14ac:dyDescent="0.3">
      <c r="A42" s="15" t="s">
        <v>33</v>
      </c>
      <c r="B42" s="16">
        <f t="shared" ref="B42:K42" si="2">MIN(B4:B33)</f>
        <v>25290</v>
      </c>
      <c r="C42" s="16">
        <f t="shared" si="2"/>
        <v>25.29</v>
      </c>
      <c r="D42" s="16">
        <f t="shared" si="2"/>
        <v>7.1</v>
      </c>
      <c r="E42" s="16">
        <f t="shared" si="2"/>
        <v>7.32</v>
      </c>
      <c r="F42" s="16">
        <f t="shared" si="2"/>
        <v>105</v>
      </c>
      <c r="G42" s="16">
        <f t="shared" si="2"/>
        <v>10</v>
      </c>
      <c r="H42" s="16">
        <f t="shared" si="2"/>
        <v>260</v>
      </c>
      <c r="I42" s="16">
        <f t="shared" si="2"/>
        <v>32</v>
      </c>
      <c r="J42" s="16">
        <f t="shared" si="2"/>
        <v>239</v>
      </c>
      <c r="K42" s="16">
        <f t="shared" si="2"/>
        <v>21</v>
      </c>
      <c r="L42" s="16"/>
      <c r="M42" s="16">
        <f>MIN(M4:M33)</f>
        <v>400</v>
      </c>
      <c r="N42" s="16">
        <f>MIN(N4:N33)</f>
        <v>0.2</v>
      </c>
      <c r="O42" s="16">
        <f>MIN(O4:O33)</f>
        <v>23.19</v>
      </c>
      <c r="P42" s="16">
        <f>MIN(P4:P33)</f>
        <v>1100000</v>
      </c>
      <c r="Q42" s="16"/>
    </row>
    <row r="43" spans="1:17" x14ac:dyDescent="0.3">
      <c r="A43" s="15"/>
    </row>
    <row r="44" spans="1:17" x14ac:dyDescent="0.3">
      <c r="A44" s="15" t="s">
        <v>34</v>
      </c>
      <c r="B44" s="16">
        <f t="shared" ref="B44:K44" si="3">MAX(B4:B33)</f>
        <v>32509.999999999996</v>
      </c>
      <c r="C44" s="16">
        <f t="shared" si="3"/>
        <v>32.51</v>
      </c>
      <c r="D44" s="16">
        <f t="shared" si="3"/>
        <v>7.23</v>
      </c>
      <c r="E44" s="16">
        <f t="shared" si="3"/>
        <v>7.48</v>
      </c>
      <c r="F44" s="16">
        <f t="shared" si="3"/>
        <v>135</v>
      </c>
      <c r="G44" s="16">
        <f t="shared" si="3"/>
        <v>15</v>
      </c>
      <c r="H44" s="16">
        <f t="shared" si="3"/>
        <v>324</v>
      </c>
      <c r="I44" s="16">
        <f t="shared" si="3"/>
        <v>44</v>
      </c>
      <c r="J44" s="16">
        <f t="shared" si="3"/>
        <v>309</v>
      </c>
      <c r="K44" s="16">
        <f t="shared" si="3"/>
        <v>27</v>
      </c>
      <c r="L44" s="16"/>
      <c r="M44" s="16">
        <f>MAX(M4:M33)</f>
        <v>700</v>
      </c>
      <c r="N44" s="16">
        <f>MAX(N4:N33)</f>
        <v>0.3</v>
      </c>
      <c r="O44" s="16">
        <f>MAX(O4:O33)</f>
        <v>25.02</v>
      </c>
      <c r="P44" s="16">
        <f>MAX(P4:P33)</f>
        <v>1700000</v>
      </c>
      <c r="Q44" s="16"/>
    </row>
  </sheetData>
  <mergeCells count="12">
    <mergeCell ref="A40:B40"/>
    <mergeCell ref="C40:P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opLeftCell="A20" zoomScaleNormal="100" workbookViewId="0">
      <selection activeCell="C35" sqref="C35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70" t="s">
        <v>29</v>
      </c>
      <c r="B1" s="71"/>
      <c r="C1" s="71"/>
      <c r="D1" s="71"/>
      <c r="E1" s="71"/>
      <c r="F1" s="71"/>
      <c r="G1" s="71"/>
      <c r="H1" s="72"/>
      <c r="I1" s="72"/>
      <c r="J1" s="71"/>
      <c r="K1" s="71"/>
      <c r="L1" s="71"/>
      <c r="M1" s="71"/>
      <c r="N1" s="71"/>
      <c r="O1" s="71"/>
      <c r="P1" s="71"/>
      <c r="Q1" s="7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4" t="s">
        <v>0</v>
      </c>
      <c r="B2" s="76" t="s">
        <v>27</v>
      </c>
      <c r="C2" s="77"/>
      <c r="D2" s="78" t="s">
        <v>1</v>
      </c>
      <c r="E2" s="79"/>
      <c r="F2" s="80" t="s">
        <v>2</v>
      </c>
      <c r="G2" s="81"/>
      <c r="H2" s="82" t="s">
        <v>3</v>
      </c>
      <c r="I2" s="83"/>
      <c r="J2" s="84" t="s">
        <v>4</v>
      </c>
      <c r="K2" s="81"/>
      <c r="L2" s="85" t="s">
        <v>5</v>
      </c>
      <c r="M2" s="81"/>
      <c r="N2" s="2" t="s">
        <v>6</v>
      </c>
      <c r="O2" s="85" t="s">
        <v>7</v>
      </c>
      <c r="P2" s="86"/>
      <c r="Q2" s="8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8"/>
      <c r="B3" s="26" t="s">
        <v>9</v>
      </c>
      <c r="C3" s="27" t="s">
        <v>10</v>
      </c>
      <c r="D3" s="28" t="s">
        <v>11</v>
      </c>
      <c r="E3" s="28" t="s">
        <v>22</v>
      </c>
      <c r="F3" s="48" t="s">
        <v>12</v>
      </c>
      <c r="G3" s="49" t="s">
        <v>23</v>
      </c>
      <c r="H3" s="31" t="s">
        <v>13</v>
      </c>
      <c r="I3" s="31" t="s">
        <v>14</v>
      </c>
      <c r="J3" s="32" t="s">
        <v>15</v>
      </c>
      <c r="K3" s="32" t="s">
        <v>24</v>
      </c>
      <c r="L3" s="34" t="s">
        <v>16</v>
      </c>
      <c r="M3" s="34" t="s">
        <v>17</v>
      </c>
      <c r="N3" s="34" t="s">
        <v>18</v>
      </c>
      <c r="O3" s="34" t="s">
        <v>19</v>
      </c>
      <c r="P3" s="34" t="s">
        <v>20</v>
      </c>
      <c r="Q3" s="8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53">
        <v>45170</v>
      </c>
      <c r="B4" s="36">
        <v>13060</v>
      </c>
      <c r="C4" s="54">
        <v>13.06</v>
      </c>
      <c r="D4" s="54">
        <v>7.1</v>
      </c>
      <c r="E4" s="54">
        <v>7.7</v>
      </c>
      <c r="F4" s="36">
        <v>120</v>
      </c>
      <c r="G4" s="36">
        <v>17</v>
      </c>
      <c r="H4" s="36">
        <v>284</v>
      </c>
      <c r="I4" s="36">
        <v>48</v>
      </c>
      <c r="J4" s="36">
        <v>254</v>
      </c>
      <c r="K4" s="36">
        <v>25</v>
      </c>
      <c r="L4" s="36" t="s">
        <v>35</v>
      </c>
      <c r="M4" s="36">
        <v>600</v>
      </c>
      <c r="N4" s="36">
        <v>0.3</v>
      </c>
      <c r="O4" s="54">
        <v>23.85</v>
      </c>
      <c r="P4" s="36">
        <v>1500000</v>
      </c>
      <c r="Q4" s="37"/>
    </row>
    <row r="5" spans="1:46" x14ac:dyDescent="0.3">
      <c r="A5" s="55">
        <v>45171</v>
      </c>
      <c r="B5" s="21">
        <v>12790</v>
      </c>
      <c r="C5" s="40">
        <v>12.79</v>
      </c>
      <c r="D5" s="40">
        <v>7.24</v>
      </c>
      <c r="E5" s="40">
        <v>7.62</v>
      </c>
      <c r="F5" s="21">
        <v>125</v>
      </c>
      <c r="G5" s="21">
        <v>18</v>
      </c>
      <c r="H5" s="21">
        <v>290</v>
      </c>
      <c r="I5" s="21">
        <v>44</v>
      </c>
      <c r="J5" s="21">
        <v>264</v>
      </c>
      <c r="K5" s="21">
        <v>23</v>
      </c>
      <c r="L5" s="21" t="s">
        <v>35</v>
      </c>
      <c r="M5" s="21">
        <v>700</v>
      </c>
      <c r="N5" s="21">
        <v>0.2</v>
      </c>
      <c r="O5" s="40">
        <v>23.6</v>
      </c>
      <c r="P5" s="21">
        <v>1400000</v>
      </c>
      <c r="Q5" s="56"/>
    </row>
    <row r="6" spans="1:46" x14ac:dyDescent="0.3">
      <c r="A6" s="55">
        <v>45172</v>
      </c>
      <c r="B6" s="21">
        <v>12510</v>
      </c>
      <c r="C6" s="40">
        <v>12.51</v>
      </c>
      <c r="D6" s="40">
        <v>7.18</v>
      </c>
      <c r="E6" s="40">
        <v>7.58</v>
      </c>
      <c r="F6" s="21">
        <v>120</v>
      </c>
      <c r="G6" s="21">
        <v>17</v>
      </c>
      <c r="H6" s="21">
        <v>294</v>
      </c>
      <c r="I6" s="21">
        <v>48</v>
      </c>
      <c r="J6" s="21">
        <v>256</v>
      </c>
      <c r="K6" s="21">
        <v>24</v>
      </c>
      <c r="L6" s="21" t="s">
        <v>35</v>
      </c>
      <c r="M6" s="21">
        <v>500</v>
      </c>
      <c r="N6" s="21">
        <v>0.3</v>
      </c>
      <c r="O6" s="40">
        <v>24.2</v>
      </c>
      <c r="P6" s="21">
        <v>1200000</v>
      </c>
      <c r="Q6" s="56"/>
    </row>
    <row r="7" spans="1:46" x14ac:dyDescent="0.3">
      <c r="A7" s="55">
        <v>45173</v>
      </c>
      <c r="B7" s="21">
        <v>10650</v>
      </c>
      <c r="C7" s="40">
        <v>10.65</v>
      </c>
      <c r="D7" s="40">
        <v>7.08</v>
      </c>
      <c r="E7" s="40">
        <v>7.66</v>
      </c>
      <c r="F7" s="21">
        <v>125</v>
      </c>
      <c r="G7" s="21">
        <v>18</v>
      </c>
      <c r="H7" s="21">
        <v>286</v>
      </c>
      <c r="I7" s="21">
        <v>44</v>
      </c>
      <c r="J7" s="21">
        <v>262</v>
      </c>
      <c r="K7" s="21">
        <v>22</v>
      </c>
      <c r="L7" s="21" t="s">
        <v>35</v>
      </c>
      <c r="M7" s="21">
        <v>400</v>
      </c>
      <c r="N7" s="21">
        <v>0.2</v>
      </c>
      <c r="O7" s="40">
        <v>24.48</v>
      </c>
      <c r="P7" s="21">
        <v>1300000</v>
      </c>
      <c r="Q7" s="56"/>
    </row>
    <row r="8" spans="1:46" x14ac:dyDescent="0.3">
      <c r="A8" s="55">
        <v>45174</v>
      </c>
      <c r="B8" s="21">
        <v>11710</v>
      </c>
      <c r="C8" s="40">
        <v>11.71</v>
      </c>
      <c r="D8" s="40">
        <v>7.02</v>
      </c>
      <c r="E8" s="40">
        <v>7.68</v>
      </c>
      <c r="F8" s="21">
        <v>130</v>
      </c>
      <c r="G8" s="21">
        <v>16</v>
      </c>
      <c r="H8" s="21">
        <v>270</v>
      </c>
      <c r="I8" s="21">
        <v>40</v>
      </c>
      <c r="J8" s="21">
        <v>230</v>
      </c>
      <c r="K8" s="21">
        <v>26</v>
      </c>
      <c r="L8" s="21" t="s">
        <v>35</v>
      </c>
      <c r="M8" s="21">
        <v>600</v>
      </c>
      <c r="N8" s="21">
        <v>0.3</v>
      </c>
      <c r="O8" s="40">
        <v>24.86</v>
      </c>
      <c r="P8" s="21">
        <v>1500000</v>
      </c>
      <c r="Q8" s="56"/>
    </row>
    <row r="9" spans="1:46" x14ac:dyDescent="0.3">
      <c r="A9" s="55">
        <v>45175</v>
      </c>
      <c r="B9" s="21">
        <v>11150</v>
      </c>
      <c r="C9" s="40">
        <v>11.15</v>
      </c>
      <c r="D9" s="40">
        <v>7.04</v>
      </c>
      <c r="E9" s="40">
        <v>7.72</v>
      </c>
      <c r="F9" s="21">
        <v>135</v>
      </c>
      <c r="G9" s="21">
        <v>17</v>
      </c>
      <c r="H9" s="21">
        <v>308</v>
      </c>
      <c r="I9" s="21">
        <v>36</v>
      </c>
      <c r="J9" s="21">
        <v>270</v>
      </c>
      <c r="K9" s="21">
        <v>28</v>
      </c>
      <c r="L9" s="21" t="s">
        <v>35</v>
      </c>
      <c r="M9" s="21">
        <v>500</v>
      </c>
      <c r="N9" s="21">
        <v>0.2</v>
      </c>
      <c r="O9" s="40">
        <v>24.28</v>
      </c>
      <c r="P9" s="21">
        <v>1400000</v>
      </c>
      <c r="Q9" s="56"/>
    </row>
    <row r="10" spans="1:46" x14ac:dyDescent="0.3">
      <c r="A10" s="55">
        <v>45176</v>
      </c>
      <c r="B10" s="21">
        <v>11480</v>
      </c>
      <c r="C10" s="40">
        <v>11.48</v>
      </c>
      <c r="D10" s="40">
        <v>6.98</v>
      </c>
      <c r="E10" s="40">
        <v>7.6</v>
      </c>
      <c r="F10" s="21">
        <v>125</v>
      </c>
      <c r="G10" s="21">
        <v>16</v>
      </c>
      <c r="H10" s="21">
        <v>300</v>
      </c>
      <c r="I10" s="21">
        <v>32</v>
      </c>
      <c r="J10" s="21">
        <v>274</v>
      </c>
      <c r="K10" s="21">
        <v>26</v>
      </c>
      <c r="L10" s="21" t="s">
        <v>35</v>
      </c>
      <c r="M10" s="21">
        <v>400</v>
      </c>
      <c r="N10" s="21">
        <v>0.3</v>
      </c>
      <c r="O10" s="40">
        <v>23.88</v>
      </c>
      <c r="P10" s="21">
        <v>1200000</v>
      </c>
      <c r="Q10" s="56"/>
    </row>
    <row r="11" spans="1:46" x14ac:dyDescent="0.3">
      <c r="A11" s="55">
        <v>45177</v>
      </c>
      <c r="B11" s="21">
        <v>12300</v>
      </c>
      <c r="C11" s="40">
        <v>12.3</v>
      </c>
      <c r="D11" s="40">
        <v>7.01</v>
      </c>
      <c r="E11" s="40">
        <v>7.59</v>
      </c>
      <c r="F11" s="21">
        <v>130</v>
      </c>
      <c r="G11" s="21">
        <v>19</v>
      </c>
      <c r="H11" s="21">
        <v>288</v>
      </c>
      <c r="I11" s="21">
        <v>44</v>
      </c>
      <c r="J11" s="21">
        <v>256</v>
      </c>
      <c r="K11" s="21">
        <v>29</v>
      </c>
      <c r="L11" s="21" t="s">
        <v>35</v>
      </c>
      <c r="M11" s="21">
        <v>600</v>
      </c>
      <c r="N11" s="21">
        <v>0.2</v>
      </c>
      <c r="O11" s="40">
        <v>23.64</v>
      </c>
      <c r="P11" s="21">
        <v>1300000</v>
      </c>
      <c r="Q11" s="56"/>
    </row>
    <row r="12" spans="1:46" x14ac:dyDescent="0.3">
      <c r="A12" s="55">
        <v>45178</v>
      </c>
      <c r="B12" s="21">
        <v>12270</v>
      </c>
      <c r="C12" s="40">
        <v>12.27</v>
      </c>
      <c r="D12" s="40">
        <v>6.96</v>
      </c>
      <c r="E12" s="40">
        <v>7.56</v>
      </c>
      <c r="F12" s="21">
        <v>125</v>
      </c>
      <c r="G12" s="21">
        <v>18</v>
      </c>
      <c r="H12" s="21">
        <v>292</v>
      </c>
      <c r="I12" s="21">
        <v>48</v>
      </c>
      <c r="J12" s="21">
        <v>262</v>
      </c>
      <c r="K12" s="21">
        <v>29</v>
      </c>
      <c r="L12" s="21" t="s">
        <v>35</v>
      </c>
      <c r="M12" s="21">
        <v>500</v>
      </c>
      <c r="N12" s="21">
        <v>0.3</v>
      </c>
      <c r="O12" s="40">
        <v>23.25</v>
      </c>
      <c r="P12" s="21">
        <v>1400000</v>
      </c>
      <c r="Q12" s="56"/>
    </row>
    <row r="13" spans="1:46" x14ac:dyDescent="0.3">
      <c r="A13" s="55">
        <v>45179</v>
      </c>
      <c r="B13" s="21">
        <v>12060</v>
      </c>
      <c r="C13" s="40">
        <v>12.06</v>
      </c>
      <c r="D13" s="40">
        <v>6.92</v>
      </c>
      <c r="E13" s="40">
        <v>7.66</v>
      </c>
      <c r="F13" s="21">
        <v>130</v>
      </c>
      <c r="G13" s="21">
        <v>16</v>
      </c>
      <c r="H13" s="21">
        <v>284</v>
      </c>
      <c r="I13" s="21">
        <v>36</v>
      </c>
      <c r="J13" s="21">
        <v>252</v>
      </c>
      <c r="K13" s="21">
        <v>25</v>
      </c>
      <c r="L13" s="21" t="s">
        <v>35</v>
      </c>
      <c r="M13" s="21">
        <v>400</v>
      </c>
      <c r="N13" s="21">
        <v>0.3</v>
      </c>
      <c r="O13" s="40">
        <v>23.76</v>
      </c>
      <c r="P13" s="21">
        <v>1500000</v>
      </c>
      <c r="Q13" s="56"/>
    </row>
    <row r="14" spans="1:46" x14ac:dyDescent="0.3">
      <c r="A14" s="55">
        <v>45180</v>
      </c>
      <c r="B14" s="21">
        <v>12560</v>
      </c>
      <c r="C14" s="40">
        <v>12.56</v>
      </c>
      <c r="D14" s="40">
        <v>7.04</v>
      </c>
      <c r="E14" s="40">
        <v>7.75</v>
      </c>
      <c r="F14" s="21">
        <v>120</v>
      </c>
      <c r="G14" s="21">
        <v>17</v>
      </c>
      <c r="H14" s="21">
        <v>308</v>
      </c>
      <c r="I14" s="21">
        <v>40</v>
      </c>
      <c r="J14" s="21">
        <v>248</v>
      </c>
      <c r="K14" s="21">
        <v>24</v>
      </c>
      <c r="L14" s="21" t="s">
        <v>35</v>
      </c>
      <c r="M14" s="21">
        <v>600</v>
      </c>
      <c r="N14" s="21">
        <v>0.2</v>
      </c>
      <c r="O14" s="40">
        <v>23.48</v>
      </c>
      <c r="P14" s="21">
        <v>1300000</v>
      </c>
      <c r="Q14" s="56"/>
    </row>
    <row r="15" spans="1:46" x14ac:dyDescent="0.3">
      <c r="A15" s="55">
        <v>45181</v>
      </c>
      <c r="B15" s="21">
        <v>13320</v>
      </c>
      <c r="C15" s="40">
        <v>13.32</v>
      </c>
      <c r="D15" s="40">
        <v>6.85</v>
      </c>
      <c r="E15" s="40">
        <v>7.72</v>
      </c>
      <c r="F15" s="21">
        <v>125</v>
      </c>
      <c r="G15" s="21">
        <v>16</v>
      </c>
      <c r="H15" s="21">
        <v>288</v>
      </c>
      <c r="I15" s="21">
        <v>36</v>
      </c>
      <c r="J15" s="21">
        <v>255</v>
      </c>
      <c r="K15" s="21">
        <v>26</v>
      </c>
      <c r="L15" s="21" t="s">
        <v>35</v>
      </c>
      <c r="M15" s="21">
        <v>500</v>
      </c>
      <c r="N15" s="21">
        <v>0.3</v>
      </c>
      <c r="O15" s="40">
        <v>23.92</v>
      </c>
      <c r="P15" s="21">
        <v>1200000</v>
      </c>
      <c r="Q15" s="56"/>
    </row>
    <row r="16" spans="1:46" x14ac:dyDescent="0.3">
      <c r="A16" s="55">
        <v>45182</v>
      </c>
      <c r="B16" s="21">
        <v>12730</v>
      </c>
      <c r="C16" s="40">
        <v>12.73</v>
      </c>
      <c r="D16" s="40">
        <v>6.95</v>
      </c>
      <c r="E16" s="40">
        <v>7.65</v>
      </c>
      <c r="F16" s="21">
        <v>130</v>
      </c>
      <c r="G16" s="21">
        <v>17</v>
      </c>
      <c r="H16" s="21">
        <v>312</v>
      </c>
      <c r="I16" s="21">
        <v>40</v>
      </c>
      <c r="J16" s="21">
        <v>268</v>
      </c>
      <c r="K16" s="21">
        <v>28</v>
      </c>
      <c r="L16" s="21" t="s">
        <v>35</v>
      </c>
      <c r="M16" s="21">
        <v>400</v>
      </c>
      <c r="N16" s="21">
        <v>0.2</v>
      </c>
      <c r="O16" s="40">
        <v>24.25</v>
      </c>
      <c r="P16" s="21">
        <v>1400000</v>
      </c>
      <c r="Q16" s="56"/>
    </row>
    <row r="17" spans="1:17" x14ac:dyDescent="0.3">
      <c r="A17" s="55">
        <v>45183</v>
      </c>
      <c r="B17" s="21">
        <v>12760</v>
      </c>
      <c r="C17" s="40">
        <v>12.76</v>
      </c>
      <c r="D17" s="40">
        <v>6.9</v>
      </c>
      <c r="E17" s="40">
        <v>7.78</v>
      </c>
      <c r="F17" s="21">
        <v>135</v>
      </c>
      <c r="G17" s="21">
        <v>16</v>
      </c>
      <c r="H17" s="21">
        <v>296</v>
      </c>
      <c r="I17" s="21">
        <v>36</v>
      </c>
      <c r="J17" s="21">
        <v>256</v>
      </c>
      <c r="K17" s="21">
        <v>27</v>
      </c>
      <c r="L17" s="21" t="s">
        <v>35</v>
      </c>
      <c r="M17" s="21">
        <v>700</v>
      </c>
      <c r="N17" s="21">
        <v>0.3</v>
      </c>
      <c r="O17" s="40">
        <v>23.78</v>
      </c>
      <c r="P17" s="21">
        <v>1500000</v>
      </c>
      <c r="Q17" s="56"/>
    </row>
    <row r="18" spans="1:17" x14ac:dyDescent="0.3">
      <c r="A18" s="55">
        <v>45184</v>
      </c>
      <c r="B18" s="21">
        <v>13090</v>
      </c>
      <c r="C18" s="40">
        <v>13.09</v>
      </c>
      <c r="D18" s="40">
        <v>6.89</v>
      </c>
      <c r="E18" s="40">
        <v>7.67</v>
      </c>
      <c r="F18" s="21">
        <v>130</v>
      </c>
      <c r="G18" s="21">
        <v>17</v>
      </c>
      <c r="H18" s="21">
        <v>292</v>
      </c>
      <c r="I18" s="21">
        <v>36</v>
      </c>
      <c r="J18" s="21">
        <v>265</v>
      </c>
      <c r="K18" s="21">
        <v>28</v>
      </c>
      <c r="L18" s="21" t="s">
        <v>35</v>
      </c>
      <c r="M18" s="21">
        <v>600</v>
      </c>
      <c r="N18" s="21">
        <v>0.2</v>
      </c>
      <c r="O18" s="40">
        <v>23.35</v>
      </c>
      <c r="P18" s="21">
        <v>1400000</v>
      </c>
      <c r="Q18" s="56"/>
    </row>
    <row r="19" spans="1:17" x14ac:dyDescent="0.3">
      <c r="A19" s="55">
        <v>45185</v>
      </c>
      <c r="B19" s="21">
        <v>11800</v>
      </c>
      <c r="C19" s="40">
        <v>11.8</v>
      </c>
      <c r="D19" s="40">
        <v>6.78</v>
      </c>
      <c r="E19" s="40">
        <v>7.58</v>
      </c>
      <c r="F19" s="21">
        <v>135</v>
      </c>
      <c r="G19" s="21">
        <v>15</v>
      </c>
      <c r="H19" s="21">
        <v>300</v>
      </c>
      <c r="I19" s="21">
        <v>40</v>
      </c>
      <c r="J19" s="21">
        <v>275</v>
      </c>
      <c r="K19" s="21">
        <v>26</v>
      </c>
      <c r="L19" s="21" t="s">
        <v>35</v>
      </c>
      <c r="M19" s="21">
        <v>500</v>
      </c>
      <c r="N19" s="21">
        <v>0.3</v>
      </c>
      <c r="O19" s="40">
        <v>22.96</v>
      </c>
      <c r="P19" s="21">
        <v>1300000</v>
      </c>
      <c r="Q19" s="56"/>
    </row>
    <row r="20" spans="1:17" x14ac:dyDescent="0.3">
      <c r="A20" s="55">
        <v>45186</v>
      </c>
      <c r="B20" s="21">
        <v>13760</v>
      </c>
      <c r="C20" s="40">
        <v>13.76</v>
      </c>
      <c r="D20" s="40">
        <v>6.77</v>
      </c>
      <c r="E20" s="40">
        <v>7.69</v>
      </c>
      <c r="F20" s="21">
        <v>130</v>
      </c>
      <c r="G20" s="21">
        <v>18</v>
      </c>
      <c r="H20" s="21">
        <v>288</v>
      </c>
      <c r="I20" s="21">
        <v>36</v>
      </c>
      <c r="J20" s="21">
        <v>264</v>
      </c>
      <c r="K20" s="21">
        <v>29</v>
      </c>
      <c r="L20" s="21" t="s">
        <v>35</v>
      </c>
      <c r="M20" s="21">
        <v>400</v>
      </c>
      <c r="N20" s="21">
        <v>0.3</v>
      </c>
      <c r="O20" s="40">
        <v>23.4</v>
      </c>
      <c r="P20" s="21">
        <v>1200000</v>
      </c>
      <c r="Q20" s="56"/>
    </row>
    <row r="21" spans="1:17" x14ac:dyDescent="0.3">
      <c r="A21" s="55">
        <v>45187</v>
      </c>
      <c r="B21" s="21">
        <v>14260</v>
      </c>
      <c r="C21" s="40">
        <v>14.26</v>
      </c>
      <c r="D21" s="40">
        <v>7.04</v>
      </c>
      <c r="E21" s="40">
        <v>7.61</v>
      </c>
      <c r="F21" s="21">
        <v>125</v>
      </c>
      <c r="G21" s="21">
        <v>15</v>
      </c>
      <c r="H21" s="21">
        <v>272</v>
      </c>
      <c r="I21" s="21">
        <v>40</v>
      </c>
      <c r="J21" s="21">
        <v>220</v>
      </c>
      <c r="K21" s="21">
        <v>28</v>
      </c>
      <c r="L21" s="21" t="s">
        <v>35</v>
      </c>
      <c r="M21" s="21">
        <v>600</v>
      </c>
      <c r="N21" s="21">
        <v>0.2</v>
      </c>
      <c r="O21" s="40">
        <v>24.15</v>
      </c>
      <c r="P21" s="21">
        <v>1400000</v>
      </c>
      <c r="Q21" s="56"/>
    </row>
    <row r="22" spans="1:17" x14ac:dyDescent="0.3">
      <c r="A22" s="55">
        <v>45188</v>
      </c>
      <c r="B22" s="21">
        <v>13830</v>
      </c>
      <c r="C22" s="40">
        <v>13.83</v>
      </c>
      <c r="D22" s="40">
        <v>7.36</v>
      </c>
      <c r="E22" s="40">
        <v>7.66</v>
      </c>
      <c r="F22" s="21">
        <v>130</v>
      </c>
      <c r="G22" s="21">
        <v>16</v>
      </c>
      <c r="H22" s="21">
        <v>268</v>
      </c>
      <c r="I22" s="21">
        <v>36</v>
      </c>
      <c r="J22" s="21">
        <v>202</v>
      </c>
      <c r="K22" s="21">
        <v>27</v>
      </c>
      <c r="L22" s="21" t="s">
        <v>35</v>
      </c>
      <c r="M22" s="21">
        <v>700</v>
      </c>
      <c r="N22" s="21">
        <v>0.3</v>
      </c>
      <c r="O22" s="40">
        <v>23.78</v>
      </c>
      <c r="P22" s="21">
        <v>1300000</v>
      </c>
      <c r="Q22" s="56"/>
    </row>
    <row r="23" spans="1:17" x14ac:dyDescent="0.3">
      <c r="A23" s="55">
        <v>45189</v>
      </c>
      <c r="B23" s="21">
        <v>13310</v>
      </c>
      <c r="C23" s="40">
        <v>13.31</v>
      </c>
      <c r="D23" s="40">
        <v>7.21</v>
      </c>
      <c r="E23" s="40">
        <v>7.53</v>
      </c>
      <c r="F23" s="21">
        <v>125</v>
      </c>
      <c r="G23" s="21">
        <v>15</v>
      </c>
      <c r="H23" s="21">
        <v>276</v>
      </c>
      <c r="I23" s="21">
        <v>36</v>
      </c>
      <c r="J23" s="21">
        <v>250</v>
      </c>
      <c r="K23" s="21">
        <v>28</v>
      </c>
      <c r="L23" s="21" t="s">
        <v>35</v>
      </c>
      <c r="M23" s="21">
        <v>600</v>
      </c>
      <c r="N23" s="21">
        <v>0.2</v>
      </c>
      <c r="O23" s="40">
        <v>23.64</v>
      </c>
      <c r="P23" s="21">
        <v>1400000</v>
      </c>
      <c r="Q23" s="56"/>
    </row>
    <row r="24" spans="1:17" x14ac:dyDescent="0.3">
      <c r="A24" s="55">
        <v>45190</v>
      </c>
      <c r="B24" s="21">
        <v>12590</v>
      </c>
      <c r="C24" s="40">
        <v>12.59</v>
      </c>
      <c r="D24" s="40">
        <v>7.18</v>
      </c>
      <c r="E24" s="40">
        <v>7.63</v>
      </c>
      <c r="F24" s="21">
        <v>135</v>
      </c>
      <c r="G24" s="21">
        <v>16</v>
      </c>
      <c r="H24" s="21">
        <v>280</v>
      </c>
      <c r="I24" s="21">
        <v>32</v>
      </c>
      <c r="J24" s="21">
        <v>262</v>
      </c>
      <c r="K24" s="21">
        <v>25</v>
      </c>
      <c r="L24" s="21" t="s">
        <v>35</v>
      </c>
      <c r="M24" s="21">
        <v>500</v>
      </c>
      <c r="N24" s="21">
        <v>0.3</v>
      </c>
      <c r="O24" s="40">
        <v>24.25</v>
      </c>
      <c r="P24" s="21">
        <v>1500000</v>
      </c>
      <c r="Q24" s="56"/>
    </row>
    <row r="25" spans="1:17" x14ac:dyDescent="0.3">
      <c r="A25" s="55">
        <v>45191</v>
      </c>
      <c r="B25" s="21">
        <v>14200</v>
      </c>
      <c r="C25" s="40">
        <v>14.2</v>
      </c>
      <c r="D25" s="40">
        <v>7.3</v>
      </c>
      <c r="E25" s="40">
        <v>7.72</v>
      </c>
      <c r="F25" s="21">
        <v>125</v>
      </c>
      <c r="G25" s="21">
        <v>17</v>
      </c>
      <c r="H25" s="21">
        <v>244</v>
      </c>
      <c r="I25" s="21">
        <v>40</v>
      </c>
      <c r="J25" s="21">
        <v>159</v>
      </c>
      <c r="K25" s="21">
        <v>29</v>
      </c>
      <c r="L25" s="21" t="s">
        <v>35</v>
      </c>
      <c r="M25" s="21">
        <v>400</v>
      </c>
      <c r="N25" s="21">
        <v>0.3</v>
      </c>
      <c r="O25" s="40">
        <v>24.05</v>
      </c>
      <c r="P25" s="21">
        <v>1200000</v>
      </c>
      <c r="Q25" s="56"/>
    </row>
    <row r="26" spans="1:17" x14ac:dyDescent="0.3">
      <c r="A26" s="55">
        <v>45192</v>
      </c>
      <c r="B26" s="21">
        <v>12560</v>
      </c>
      <c r="C26" s="40">
        <v>12.56</v>
      </c>
      <c r="D26" s="40">
        <v>7.12</v>
      </c>
      <c r="E26" s="40">
        <v>7.58</v>
      </c>
      <c r="F26" s="21">
        <v>130</v>
      </c>
      <c r="G26" s="21">
        <v>16</v>
      </c>
      <c r="H26" s="21">
        <v>268</v>
      </c>
      <c r="I26" s="21">
        <v>36</v>
      </c>
      <c r="J26" s="21">
        <v>170</v>
      </c>
      <c r="K26" s="21">
        <v>24</v>
      </c>
      <c r="L26" s="21" t="s">
        <v>35</v>
      </c>
      <c r="M26" s="21">
        <v>700</v>
      </c>
      <c r="N26" s="21">
        <v>0.2</v>
      </c>
      <c r="O26" s="40">
        <v>23.78</v>
      </c>
      <c r="P26" s="21">
        <v>1300000</v>
      </c>
      <c r="Q26" s="56"/>
    </row>
    <row r="27" spans="1:17" x14ac:dyDescent="0.3">
      <c r="A27" s="55">
        <v>45193</v>
      </c>
      <c r="B27" s="21">
        <v>12450</v>
      </c>
      <c r="C27" s="40">
        <v>12.45</v>
      </c>
      <c r="D27" s="40">
        <v>7.21</v>
      </c>
      <c r="E27" s="40">
        <v>7.69</v>
      </c>
      <c r="F27" s="21">
        <v>125</v>
      </c>
      <c r="G27" s="21">
        <v>17</v>
      </c>
      <c r="H27" s="21">
        <v>280</v>
      </c>
      <c r="I27" s="21">
        <v>36</v>
      </c>
      <c r="J27" s="21">
        <v>200</v>
      </c>
      <c r="K27" s="21">
        <v>27</v>
      </c>
      <c r="L27" s="21" t="s">
        <v>35</v>
      </c>
      <c r="M27" s="21">
        <v>600</v>
      </c>
      <c r="N27" s="21">
        <v>0.3</v>
      </c>
      <c r="O27" s="40">
        <v>24.46</v>
      </c>
      <c r="P27" s="21">
        <v>1400000</v>
      </c>
      <c r="Q27" s="56"/>
    </row>
    <row r="28" spans="1:17" x14ac:dyDescent="0.3">
      <c r="A28" s="55">
        <v>45194</v>
      </c>
      <c r="B28" s="21">
        <v>12050</v>
      </c>
      <c r="C28" s="40">
        <v>12.05</v>
      </c>
      <c r="D28" s="40">
        <v>7.22</v>
      </c>
      <c r="E28" s="40">
        <v>7.62</v>
      </c>
      <c r="F28" s="21">
        <v>135</v>
      </c>
      <c r="G28" s="21">
        <v>16</v>
      </c>
      <c r="H28" s="21">
        <v>288</v>
      </c>
      <c r="I28" s="21">
        <v>40</v>
      </c>
      <c r="J28" s="21">
        <v>240</v>
      </c>
      <c r="K28" s="21">
        <v>26</v>
      </c>
      <c r="L28" s="21" t="s">
        <v>35</v>
      </c>
      <c r="M28" s="21">
        <v>500</v>
      </c>
      <c r="N28" s="21">
        <v>0.3</v>
      </c>
      <c r="O28" s="40">
        <v>23.75</v>
      </c>
      <c r="P28" s="21">
        <v>1200000</v>
      </c>
      <c r="Q28" s="56"/>
    </row>
    <row r="29" spans="1:17" x14ac:dyDescent="0.3">
      <c r="A29" s="55">
        <v>45195</v>
      </c>
      <c r="B29" s="21">
        <v>11430</v>
      </c>
      <c r="C29" s="40">
        <v>11.43</v>
      </c>
      <c r="D29" s="40">
        <v>7.15</v>
      </c>
      <c r="E29" s="40">
        <v>7.65</v>
      </c>
      <c r="F29" s="21">
        <v>130</v>
      </c>
      <c r="G29" s="21">
        <v>15</v>
      </c>
      <c r="H29" s="21">
        <v>292</v>
      </c>
      <c r="I29" s="21">
        <v>36</v>
      </c>
      <c r="J29" s="21">
        <v>230</v>
      </c>
      <c r="K29" s="21">
        <v>24</v>
      </c>
      <c r="L29" s="21" t="s">
        <v>35</v>
      </c>
      <c r="M29" s="21">
        <v>400</v>
      </c>
      <c r="N29" s="21">
        <v>0.2</v>
      </c>
      <c r="O29" s="40">
        <v>24.27</v>
      </c>
      <c r="P29" s="21">
        <v>1500000</v>
      </c>
      <c r="Q29" s="56"/>
    </row>
    <row r="30" spans="1:17" x14ac:dyDescent="0.3">
      <c r="A30" s="55">
        <v>45196</v>
      </c>
      <c r="B30" s="21">
        <v>11210</v>
      </c>
      <c r="C30" s="40">
        <v>11.21</v>
      </c>
      <c r="D30" s="40">
        <v>7.1</v>
      </c>
      <c r="E30" s="40">
        <v>7.79</v>
      </c>
      <c r="F30" s="21">
        <v>135</v>
      </c>
      <c r="G30" s="21">
        <v>16</v>
      </c>
      <c r="H30" s="21">
        <v>296</v>
      </c>
      <c r="I30" s="21">
        <v>32</v>
      </c>
      <c r="J30" s="21">
        <v>265</v>
      </c>
      <c r="K30" s="21">
        <v>27</v>
      </c>
      <c r="L30" s="21" t="s">
        <v>35</v>
      </c>
      <c r="M30" s="21">
        <v>600</v>
      </c>
      <c r="N30" s="21">
        <v>0.3</v>
      </c>
      <c r="O30" s="40">
        <v>24.6</v>
      </c>
      <c r="P30" s="21">
        <v>1400000</v>
      </c>
      <c r="Q30" s="56"/>
    </row>
    <row r="31" spans="1:17" x14ac:dyDescent="0.3">
      <c r="A31" s="55">
        <v>45197</v>
      </c>
      <c r="B31" s="21">
        <v>12240</v>
      </c>
      <c r="C31" s="40">
        <v>12.24</v>
      </c>
      <c r="D31" s="40">
        <v>7.12</v>
      </c>
      <c r="E31" s="40">
        <v>7.74</v>
      </c>
      <c r="F31" s="21">
        <v>130</v>
      </c>
      <c r="G31" s="21">
        <v>15</v>
      </c>
      <c r="H31" s="21">
        <v>288</v>
      </c>
      <c r="I31" s="21">
        <v>36</v>
      </c>
      <c r="J31" s="21">
        <v>270</v>
      </c>
      <c r="K31" s="21">
        <v>25</v>
      </c>
      <c r="L31" s="21" t="s">
        <v>35</v>
      </c>
      <c r="M31" s="21">
        <v>700</v>
      </c>
      <c r="N31" s="21">
        <v>0.2</v>
      </c>
      <c r="O31" s="40">
        <v>24.18</v>
      </c>
      <c r="P31" s="21">
        <v>1300000</v>
      </c>
      <c r="Q31" s="56"/>
    </row>
    <row r="32" spans="1:17" x14ac:dyDescent="0.3">
      <c r="A32" s="55">
        <v>45198</v>
      </c>
      <c r="B32" s="21">
        <v>12470</v>
      </c>
      <c r="C32" s="40">
        <v>12.47</v>
      </c>
      <c r="D32" s="40">
        <v>7.15</v>
      </c>
      <c r="E32" s="40">
        <v>7.69</v>
      </c>
      <c r="F32" s="21">
        <v>125</v>
      </c>
      <c r="G32" s="21">
        <v>14</v>
      </c>
      <c r="H32" s="21">
        <v>292</v>
      </c>
      <c r="I32" s="21">
        <v>32</v>
      </c>
      <c r="J32" s="21">
        <v>260</v>
      </c>
      <c r="K32" s="21">
        <v>23</v>
      </c>
      <c r="L32" s="21" t="s">
        <v>35</v>
      </c>
      <c r="M32" s="21">
        <v>500</v>
      </c>
      <c r="N32" s="21">
        <v>0.3</v>
      </c>
      <c r="O32" s="40">
        <v>23.78</v>
      </c>
      <c r="P32" s="21">
        <v>1200000</v>
      </c>
      <c r="Q32" s="56"/>
    </row>
    <row r="33" spans="1:17" ht="15" thickBot="1" x14ac:dyDescent="0.35">
      <c r="A33" s="57">
        <v>45199</v>
      </c>
      <c r="B33" s="58">
        <v>12880</v>
      </c>
      <c r="C33" s="59">
        <v>12.88</v>
      </c>
      <c r="D33" s="59">
        <v>7.19</v>
      </c>
      <c r="E33" s="59">
        <v>7.75</v>
      </c>
      <c r="F33" s="58">
        <v>130</v>
      </c>
      <c r="G33" s="58">
        <v>15</v>
      </c>
      <c r="H33" s="58">
        <v>284</v>
      </c>
      <c r="I33" s="58">
        <v>36</v>
      </c>
      <c r="J33" s="58">
        <v>264</v>
      </c>
      <c r="K33" s="58">
        <v>25</v>
      </c>
      <c r="L33" s="58" t="s">
        <v>35</v>
      </c>
      <c r="M33" s="58">
        <v>400</v>
      </c>
      <c r="N33" s="58">
        <v>0.2</v>
      </c>
      <c r="O33" s="59">
        <v>23.46</v>
      </c>
      <c r="P33" s="58">
        <v>1400000</v>
      </c>
      <c r="Q33" s="60"/>
    </row>
    <row r="34" spans="1:17" ht="15" thickBot="1" x14ac:dyDescent="0.35">
      <c r="A34" s="11" t="s">
        <v>30</v>
      </c>
      <c r="B34" s="12">
        <f t="shared" ref="B34:K34" si="0">AVERAGE(B4:B33)</f>
        <v>12516</v>
      </c>
      <c r="C34" s="12">
        <f t="shared" si="0"/>
        <v>12.515999999999998</v>
      </c>
      <c r="D34" s="12">
        <f t="shared" si="0"/>
        <v>7.0686666666666689</v>
      </c>
      <c r="E34" s="12">
        <f t="shared" si="0"/>
        <v>7.6623333333333346</v>
      </c>
      <c r="F34" s="12">
        <f t="shared" si="0"/>
        <v>128.33333333333334</v>
      </c>
      <c r="G34" s="12">
        <f t="shared" si="0"/>
        <v>16.366666666666667</v>
      </c>
      <c r="H34" s="12">
        <f t="shared" si="0"/>
        <v>286.93333333333334</v>
      </c>
      <c r="I34" s="12">
        <f t="shared" si="0"/>
        <v>38.4</v>
      </c>
      <c r="J34" s="12">
        <f t="shared" si="0"/>
        <v>246.76666666666668</v>
      </c>
      <c r="K34" s="12">
        <f t="shared" si="0"/>
        <v>26.1</v>
      </c>
      <c r="L34" s="12" t="s">
        <v>35</v>
      </c>
      <c r="M34" s="45">
        <f>AVERAGE(M4:M33)</f>
        <v>536.66666666666663</v>
      </c>
      <c r="N34" s="12">
        <f>AVERAGE(N4:N33)</f>
        <v>0.25666666666666665</v>
      </c>
      <c r="O34" s="12">
        <f>AVERAGE(O4:O33)</f>
        <v>23.902999999999999</v>
      </c>
      <c r="P34" s="12">
        <f>AVERAGE(P4:P33)</f>
        <v>1350000</v>
      </c>
      <c r="Q34" s="62"/>
    </row>
    <row r="35" spans="1:17" x14ac:dyDescent="0.3">
      <c r="C35" s="46">
        <f>SUM(C4:C33)</f>
        <v>375.47999999999996</v>
      </c>
      <c r="Q35" s="61"/>
    </row>
    <row r="40" spans="1:17" ht="18" x14ac:dyDescent="0.3">
      <c r="A40" s="69" t="s">
        <v>31</v>
      </c>
      <c r="B40" s="69"/>
      <c r="C40" s="68" t="s">
        <v>32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1:17" ht="40.799999999999997" customHeight="1" x14ac:dyDescent="0.3">
      <c r="Q41" s="17"/>
    </row>
    <row r="42" spans="1:17" x14ac:dyDescent="0.3">
      <c r="A42" s="15" t="s">
        <v>33</v>
      </c>
      <c r="B42" s="16">
        <f t="shared" ref="B42:K42" si="1">MIN(B4:B33)</f>
        <v>10650</v>
      </c>
      <c r="C42" s="16">
        <f t="shared" si="1"/>
        <v>10.65</v>
      </c>
      <c r="D42" s="16">
        <f t="shared" si="1"/>
        <v>6.77</v>
      </c>
      <c r="E42" s="16">
        <f t="shared" si="1"/>
        <v>7.53</v>
      </c>
      <c r="F42" s="16">
        <f t="shared" si="1"/>
        <v>120</v>
      </c>
      <c r="G42" s="16">
        <f t="shared" si="1"/>
        <v>14</v>
      </c>
      <c r="H42" s="16">
        <f t="shared" si="1"/>
        <v>244</v>
      </c>
      <c r="I42" s="16">
        <f t="shared" si="1"/>
        <v>32</v>
      </c>
      <c r="J42" s="16">
        <f t="shared" si="1"/>
        <v>159</v>
      </c>
      <c r="K42" s="16">
        <f t="shared" si="1"/>
        <v>22</v>
      </c>
      <c r="L42" s="16"/>
      <c r="M42" s="16">
        <f>MIN(M4:M33)</f>
        <v>400</v>
      </c>
      <c r="N42" s="16">
        <f>MIN(N4:N33)</f>
        <v>0.2</v>
      </c>
      <c r="O42" s="16">
        <f>MIN(O4:O33)</f>
        <v>22.96</v>
      </c>
      <c r="P42" s="16">
        <f>MIN(P4:P33)</f>
        <v>1200000</v>
      </c>
    </row>
    <row r="43" spans="1:17" x14ac:dyDescent="0.3">
      <c r="A43" s="15"/>
      <c r="Q43" s="16"/>
    </row>
    <row r="44" spans="1:17" x14ac:dyDescent="0.3">
      <c r="A44" s="15" t="s">
        <v>34</v>
      </c>
      <c r="B44" s="16">
        <f t="shared" ref="B44:K44" si="2">MAX(B4:B33)</f>
        <v>14260</v>
      </c>
      <c r="C44" s="16">
        <f t="shared" si="2"/>
        <v>14.26</v>
      </c>
      <c r="D44" s="16">
        <f t="shared" si="2"/>
        <v>7.36</v>
      </c>
      <c r="E44" s="16">
        <f t="shared" si="2"/>
        <v>7.79</v>
      </c>
      <c r="F44" s="16">
        <f t="shared" si="2"/>
        <v>135</v>
      </c>
      <c r="G44" s="16">
        <f t="shared" si="2"/>
        <v>19</v>
      </c>
      <c r="H44" s="16">
        <f t="shared" si="2"/>
        <v>312</v>
      </c>
      <c r="I44" s="16">
        <f t="shared" si="2"/>
        <v>48</v>
      </c>
      <c r="J44" s="16">
        <f t="shared" si="2"/>
        <v>275</v>
      </c>
      <c r="K44" s="16">
        <f t="shared" si="2"/>
        <v>29</v>
      </c>
      <c r="L44" s="16"/>
      <c r="M44" s="16">
        <f>MAX(M4:M33)</f>
        <v>700</v>
      </c>
      <c r="N44" s="16">
        <f>MAX(N4:N33)</f>
        <v>0.3</v>
      </c>
      <c r="O44" s="16">
        <f>MAX(O4:O33)</f>
        <v>24.86</v>
      </c>
      <c r="P44" s="16">
        <f>MAX(P4:P33)</f>
        <v>1500000</v>
      </c>
    </row>
    <row r="45" spans="1:17" x14ac:dyDescent="0.3">
      <c r="Q45" s="16"/>
    </row>
  </sheetData>
  <mergeCells count="12">
    <mergeCell ref="C40:P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2024-07-29T13:17:00Z</dcterms:modified>
</cp:coreProperties>
</file>