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C3A8FF58-411D-4710-9315-03D7047C82DE}" xr6:coauthVersionLast="47" xr6:coauthVersionMax="47" xr10:uidLastSave="{00000000-0000-0000-0000-000000000000}"/>
  <bookViews>
    <workbookView xWindow="-108" yWindow="-108" windowWidth="23256" windowHeight="12576" activeTab="3" xr2:uid="{00000000-000D-0000-FFFF-FFFF00000000}"/>
  </bookViews>
  <sheets>
    <sheet name="Numayadahi" sheetId="3" r:id="rId1"/>
    <sheet name="Salori" sheetId="4" r:id="rId2"/>
    <sheet name="Kodra" sheetId="5" r:id="rId3"/>
    <sheet name="Ponghat"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6" l="1"/>
  <c r="C36" i="5"/>
  <c r="C36" i="4"/>
  <c r="C36" i="3" l="1"/>
  <c r="C35" i="6" l="1"/>
  <c r="D35" i="6"/>
  <c r="E35" i="6"/>
  <c r="F35" i="6"/>
  <c r="G35" i="6"/>
  <c r="H35" i="6"/>
  <c r="I35" i="6"/>
  <c r="J35" i="6"/>
  <c r="K35" i="6"/>
  <c r="M35" i="6"/>
  <c r="N35" i="6"/>
  <c r="O35" i="6"/>
  <c r="P35" i="6"/>
  <c r="B35" i="6"/>
  <c r="C35" i="5"/>
  <c r="D35" i="5"/>
  <c r="E35" i="5"/>
  <c r="F35" i="5"/>
  <c r="G35" i="5"/>
  <c r="H35" i="5"/>
  <c r="I35" i="5"/>
  <c r="J35" i="5"/>
  <c r="K35" i="5"/>
  <c r="M35" i="5"/>
  <c r="N35" i="5"/>
  <c r="O35" i="5"/>
  <c r="P35" i="5"/>
  <c r="B35" i="5"/>
  <c r="P45" i="6"/>
  <c r="O45" i="6"/>
  <c r="N45" i="6"/>
  <c r="M45" i="6"/>
  <c r="K45" i="6"/>
  <c r="J45" i="6"/>
  <c r="I45" i="6"/>
  <c r="H45" i="6"/>
  <c r="G45" i="6"/>
  <c r="F45" i="6"/>
  <c r="E45" i="6"/>
  <c r="D45" i="6"/>
  <c r="C45" i="6"/>
  <c r="B45" i="6"/>
  <c r="P43" i="6"/>
  <c r="O43" i="6"/>
  <c r="N43" i="6"/>
  <c r="M43" i="6"/>
  <c r="K43" i="6"/>
  <c r="J43" i="6"/>
  <c r="I43" i="6"/>
  <c r="H43" i="6"/>
  <c r="G43" i="6"/>
  <c r="F43" i="6"/>
  <c r="E43" i="6"/>
  <c r="D43" i="6"/>
  <c r="C43" i="6"/>
  <c r="B43" i="6"/>
  <c r="P45" i="5"/>
  <c r="O45" i="5"/>
  <c r="N45" i="5"/>
  <c r="M45" i="5"/>
  <c r="K45" i="5"/>
  <c r="J45" i="5"/>
  <c r="I45" i="5"/>
  <c r="H45" i="5"/>
  <c r="G45" i="5"/>
  <c r="F45" i="5"/>
  <c r="E45" i="5"/>
  <c r="D45" i="5"/>
  <c r="C45" i="5"/>
  <c r="B45" i="5"/>
  <c r="P43" i="5"/>
  <c r="O43" i="5"/>
  <c r="N43" i="5"/>
  <c r="M43" i="5"/>
  <c r="K43" i="5"/>
  <c r="J43" i="5"/>
  <c r="I43" i="5"/>
  <c r="H43" i="5"/>
  <c r="G43" i="5"/>
  <c r="F43" i="5"/>
  <c r="E43" i="5"/>
  <c r="D43" i="5"/>
  <c r="C43" i="5"/>
  <c r="B43" i="5"/>
  <c r="P45" i="4"/>
  <c r="O45" i="4"/>
  <c r="N45" i="4"/>
  <c r="M45" i="4"/>
  <c r="K45" i="4"/>
  <c r="J45" i="4"/>
  <c r="I45" i="4"/>
  <c r="H45" i="4"/>
  <c r="G45" i="4"/>
  <c r="F45" i="4"/>
  <c r="E45" i="4"/>
  <c r="D45" i="4"/>
  <c r="C45" i="4"/>
  <c r="B45" i="4"/>
  <c r="P43" i="4"/>
  <c r="O43" i="4"/>
  <c r="N43" i="4"/>
  <c r="M43" i="4"/>
  <c r="K43" i="4"/>
  <c r="J43" i="4"/>
  <c r="I43" i="4"/>
  <c r="H43" i="4"/>
  <c r="G43" i="4"/>
  <c r="F43" i="4"/>
  <c r="E43" i="4"/>
  <c r="D43" i="4"/>
  <c r="C43" i="4"/>
  <c r="B43" i="4"/>
  <c r="C35" i="4"/>
  <c r="D35" i="4"/>
  <c r="E35" i="4"/>
  <c r="F35" i="4"/>
  <c r="G35" i="4"/>
  <c r="H35" i="4"/>
  <c r="I35" i="4"/>
  <c r="J35" i="4"/>
  <c r="K35" i="4"/>
  <c r="M35" i="4"/>
  <c r="N35" i="4"/>
  <c r="O35" i="4"/>
  <c r="P35" i="4"/>
  <c r="B35" i="4"/>
  <c r="C43" i="3"/>
  <c r="D43" i="3"/>
  <c r="E43" i="3"/>
  <c r="F43" i="3"/>
  <c r="G43" i="3"/>
  <c r="H43" i="3"/>
  <c r="I43" i="3"/>
  <c r="J43" i="3"/>
  <c r="K43" i="3"/>
  <c r="M43" i="3"/>
  <c r="N43" i="3"/>
  <c r="O43" i="3"/>
  <c r="P43" i="3"/>
  <c r="C45" i="3"/>
  <c r="D45" i="3"/>
  <c r="E45" i="3"/>
  <c r="F45" i="3"/>
  <c r="G45" i="3"/>
  <c r="H45" i="3"/>
  <c r="I45" i="3"/>
  <c r="J45" i="3"/>
  <c r="K45" i="3"/>
  <c r="M45" i="3"/>
  <c r="N45" i="3"/>
  <c r="O45" i="3"/>
  <c r="P45" i="3"/>
  <c r="B45" i="3"/>
  <c r="B43" i="3"/>
  <c r="C35" i="3"/>
  <c r="D35" i="3"/>
  <c r="E35" i="3"/>
  <c r="F35" i="3"/>
  <c r="G35" i="3"/>
  <c r="H35" i="3"/>
  <c r="I35" i="3"/>
  <c r="J35" i="3"/>
  <c r="K35" i="3"/>
  <c r="M35" i="3"/>
  <c r="N35" i="3"/>
  <c r="O35" i="3"/>
  <c r="P35" i="3"/>
  <c r="B35" i="3"/>
</calcChain>
</file>

<file path=xl/sharedStrings.xml><?xml version="1.0" encoding="utf-8"?>
<sst xmlns="http://schemas.openxmlformats.org/spreadsheetml/2006/main" count="272" uniqueCount="47">
  <si>
    <t>Date</t>
  </si>
  <si>
    <t>pH</t>
  </si>
  <si>
    <t>BOD (mg/l)</t>
  </si>
  <si>
    <t>COD (mg/l)</t>
  </si>
  <si>
    <t>TSS  (mg/l)</t>
  </si>
  <si>
    <t xml:space="preserve">FECAL COLIFORM </t>
  </si>
  <si>
    <t xml:space="preserve">FRC </t>
  </si>
  <si>
    <t>DEWATERED SLUDGE</t>
  </si>
  <si>
    <t>REMARKS</t>
  </si>
  <si>
    <t>M3</t>
  </si>
  <si>
    <t>MLD</t>
  </si>
  <si>
    <t>Inlet pH 
(Design- &lt;9)</t>
  </si>
  <si>
    <t>Inlet BOD 
(Design- &lt;250 mg/l)</t>
  </si>
  <si>
    <t>Inlet COD
 (Design- &lt;500 mg/l)</t>
  </si>
  <si>
    <t>Final COD (Design  - &lt;50 mg/l)</t>
  </si>
  <si>
    <t>Inlet TSS
 (Design- &lt;500 mg/l)</t>
  </si>
  <si>
    <r>
      <t>Inlet (Design - NA</t>
    </r>
    <r>
      <rPr>
        <b/>
        <sz val="9"/>
        <color rgb="FF1F3864"/>
        <rFont val="Calibri"/>
        <family val="2"/>
      </rPr>
      <t>)</t>
    </r>
  </si>
  <si>
    <t>Final (Design - &lt;1000 MPN/100 ml)</t>
  </si>
  <si>
    <t>Final (Design - 0.2 mg/l)</t>
  </si>
  <si>
    <t>Outlet Concentration
(&gt;20%)</t>
  </si>
  <si>
    <t>Fecal Coliform
(20,00,000 MPN/gTS)</t>
  </si>
  <si>
    <t>Daily Feed Quantity  
MLD
(Design-
50 MLD)</t>
  </si>
  <si>
    <t>Final
pH (Design- 6.5 to 9.0)</t>
  </si>
  <si>
    <t>Final
BOD (Design - &lt;20 mg/l)</t>
  </si>
  <si>
    <t>Final TSS (Design  - &lt;30 mg/l)</t>
  </si>
  <si>
    <t>Numayadahi STP, 50 MLD STP at Prayagraj
 INLET FLOW &amp; QUALITY REPORT</t>
  </si>
  <si>
    <t>Daily Feed Quantity  
MLD
(Design-
29 MLD)</t>
  </si>
  <si>
    <t>Daily Feed Quantity  
MLD
(Design-
25 MLD)</t>
  </si>
  <si>
    <t>Daily Feed Quantity  
MLD
(Design-
10 MLD)</t>
  </si>
  <si>
    <t>Salori STP, 29 MLD STP at Prayagraj
 INLET FLOW &amp; QUALITY REPORT</t>
  </si>
  <si>
    <t>Kodra STP, 25 MLD STP at Prayagraj
 INLET FLOW &amp; QUALITY REPORT</t>
  </si>
  <si>
    <t>Ponghat STP, 10 MLD STP at Prayagraj
 INLET FLOW &amp; QUALITY REPORT</t>
  </si>
  <si>
    <t>Average</t>
  </si>
  <si>
    <t>Source:</t>
  </si>
  <si>
    <t>Logbook of Labarotory at Sewage Treament Plant</t>
  </si>
  <si>
    <t>Min</t>
  </si>
  <si>
    <t>Max</t>
  </si>
  <si>
    <t>NA</t>
  </si>
  <si>
    <t xml:space="preserve"> </t>
  </si>
  <si>
    <t>1. Tapping point at Amitabh bachchan culvert is closed at 2:30 AM on 13.10.2022 due to increase in river level. 
2. Inlet gate for raw sewage from Allahpur drain were closed at 4:30 AM on 13.10.2022 by flood department due to increase in river level. 
3. Currently, raw sewage is being received from house connections only.</t>
  </si>
  <si>
    <t>1. Tapping point at Amitabh bachchan culvert is opened at 5:00 AM on 20.10.2022 due to increase in river level. 
2. Inlet gate for raw sewage from Allahpur drain was opened at 5:00 AM on 20.10.2022 by flood department due to increase in river level. 
3. Currently, complete raw sewage is being received inside STP.</t>
  </si>
  <si>
    <t>Retaining wall for the nearby nalla at Kodra MPS is broken hence raw sewage is going directly into the river.</t>
  </si>
  <si>
    <t>1. Inlet gate at tapping point for nearby drain is closed at around 8:30 AM on 19.10.2022 due to rise in water level of Yamuna river due to flood.
2. Currently, raw sewage is being received from Vivekanand park SPS and Kalimandir SPS.
3. Retaining wall for the nearby nalla at Kodra MPS is broken hence raw sewage is going directly into the river.</t>
  </si>
  <si>
    <t>1. Inlet gate at tapping point for nearby drain is opened at around 11:40 AM on 24.10.2022 after water level has gobe down in Yamuna river due to flood.
2. Currently, complete raw sewage is coming inisde the STP.
3. Retaining wall for the nearby nalla at Kodra MPS is broken hence raw sewage is going directly into the river.</t>
  </si>
  <si>
    <t>-</t>
  </si>
  <si>
    <t xml:space="preserve">Raw sewage was bypassed from MPS due to maintenance of gravity main to MPS at 5:00 PM on 02.10.2022 </t>
  </si>
  <si>
    <t>Raw sewage started coming into the MPS after completion of maintenance work for gravity main to MPS at 5:30 PM on 04.10.2022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</si>
</sst>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u/>
      <sz val="22"/>
      <color rgb="FF1F3864"/>
      <name val="Arial"/>
      <family val="2"/>
    </font>
    <font>
      <sz val="11"/>
      <name val="Calibri"/>
      <family val="2"/>
    </font>
    <font>
      <b/>
      <sz val="12"/>
      <color rgb="FF1F3864"/>
      <name val="Arial"/>
      <family val="2"/>
    </font>
    <font>
      <sz val="12"/>
      <name val="Calibri"/>
      <family val="2"/>
    </font>
    <font>
      <b/>
      <sz val="12"/>
      <name val="Arial"/>
      <family val="2"/>
    </font>
    <font>
      <b/>
      <sz val="14"/>
      <color rgb="FF1F3864"/>
      <name val="Arial"/>
      <family val="2"/>
    </font>
    <font>
      <b/>
      <sz val="14"/>
      <name val="Arial"/>
      <family val="2"/>
    </font>
    <font>
      <b/>
      <sz val="10"/>
      <color rgb="FF1F3864"/>
      <name val="Arial"/>
      <family val="2"/>
    </font>
    <font>
      <b/>
      <sz val="9"/>
      <color rgb="FF1F3864"/>
      <name val="Calibri"/>
      <family val="2"/>
    </font>
    <font>
      <b/>
      <sz val="11"/>
      <color theme="1"/>
      <name val="Calibri"/>
      <family val="2"/>
      <scheme val="minor"/>
    </font>
    <font>
      <sz val="11"/>
      <color rgb="FF000000"/>
      <name val="Arial"/>
      <family val="2"/>
    </font>
    <font>
      <sz val="10"/>
      <color rgb="FF000000"/>
      <name val="Arial"/>
      <family val="2"/>
    </font>
    <font>
      <sz val="22"/>
      <name val="Calibri"/>
      <family val="2"/>
    </font>
    <font>
      <b/>
      <sz val="10"/>
      <color rgb="FF000000"/>
      <name val="Arial"/>
      <family val="2"/>
    </font>
    <font>
      <sz val="10"/>
      <color theme="1"/>
      <name val="Arial"/>
      <family val="2"/>
    </font>
    <font>
      <b/>
      <sz val="14"/>
      <color theme="1"/>
      <name val="Calibri"/>
      <family val="2"/>
      <scheme val="minor"/>
    </font>
    <font>
      <sz val="11"/>
      <color rgb="FF000000"/>
      <name val="Calibri"/>
      <family val="2"/>
    </font>
    <font>
      <sz val="10"/>
      <color rgb="FF000000"/>
      <name val="Calibri"/>
      <family val="2"/>
    </font>
    <font>
      <sz val="11"/>
      <color rgb="FF000000"/>
      <name val="Calibri"/>
      <family val="2"/>
      <scheme val="minor"/>
    </font>
  </fonts>
  <fills count="15">
    <fill>
      <patternFill patternType="none"/>
    </fill>
    <fill>
      <patternFill patternType="gray125"/>
    </fill>
    <fill>
      <patternFill patternType="solid">
        <fgColor rgb="FFFFE1FF"/>
        <bgColor rgb="FFFFE1FF"/>
      </patternFill>
    </fill>
    <fill>
      <patternFill patternType="solid">
        <fgColor rgb="FFFFF9E5"/>
        <bgColor rgb="FFFFF9E5"/>
      </patternFill>
    </fill>
    <fill>
      <patternFill patternType="solid">
        <fgColor rgb="FFFFBDBD"/>
        <bgColor rgb="FF66FFFF"/>
      </patternFill>
    </fill>
    <fill>
      <patternFill patternType="solid">
        <fgColor rgb="FFFFBDBD"/>
        <bgColor indexed="64"/>
      </patternFill>
    </fill>
    <fill>
      <patternFill patternType="solid">
        <fgColor rgb="FFFFFF00"/>
        <bgColor indexed="64"/>
      </patternFill>
    </fill>
    <fill>
      <patternFill patternType="solid">
        <fgColor rgb="FF66FFFF"/>
        <bgColor rgb="FF66FFFF"/>
      </patternFill>
    </fill>
    <fill>
      <patternFill patternType="solid">
        <fgColor rgb="FF00B0F0"/>
        <bgColor indexed="64"/>
      </patternFill>
    </fill>
    <fill>
      <patternFill patternType="solid">
        <fgColor rgb="FFCCFF66"/>
        <bgColor rgb="FFCCFF66"/>
      </patternFill>
    </fill>
    <fill>
      <patternFill patternType="solid">
        <fgColor rgb="FFE2EFD9"/>
        <bgColor rgb="FFE2EFD9"/>
      </patternFill>
    </fill>
    <fill>
      <patternFill patternType="solid">
        <fgColor rgb="FFFFE575"/>
        <bgColor rgb="FFFFE575"/>
      </patternFill>
    </fill>
    <fill>
      <patternFill patternType="solid">
        <fgColor rgb="FFFFFFC5"/>
        <bgColor rgb="FFFFFFC5"/>
      </patternFill>
    </fill>
    <fill>
      <patternFill patternType="solid">
        <fgColor rgb="FFFFFF00"/>
        <bgColor rgb="FF66FFFF"/>
      </patternFill>
    </fill>
    <fill>
      <patternFill patternType="solid">
        <fgColor rgb="FF00B0F0"/>
        <bgColor rgb="FFCCFF66"/>
      </patternFill>
    </fill>
  </fills>
  <borders count="39">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90">
    <xf numFmtId="0" fontId="0" fillId="0" borderId="0" xfId="0"/>
    <xf numFmtId="0" fontId="11" fillId="0" borderId="0" xfId="0" applyFont="1" applyAlignment="1">
      <alignment horizontal="center" vertical="center" wrapText="1"/>
    </xf>
    <xf numFmtId="0" fontId="3" fillId="10" borderId="14" xfId="0" applyFont="1" applyFill="1" applyBorder="1" applyAlignment="1">
      <alignment horizontal="center" vertical="center" wrapText="1"/>
    </xf>
    <xf numFmtId="0" fontId="12" fillId="0" borderId="0" xfId="0" applyFont="1" applyAlignment="1">
      <alignment horizontal="center" vertical="center" wrapText="1"/>
    </xf>
    <xf numFmtId="0" fontId="8" fillId="12" borderId="10"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0" borderId="14" xfId="0" applyFont="1" applyFill="1" applyBorder="1" applyAlignment="1">
      <alignment horizontal="center" vertical="center" wrapText="1"/>
    </xf>
    <xf numFmtId="15" fontId="14" fillId="0" borderId="14" xfId="0" applyNumberFormat="1" applyFont="1" applyBorder="1" applyAlignment="1">
      <alignment horizontal="center" vertical="center" wrapText="1"/>
    </xf>
    <xf numFmtId="2" fontId="14" fillId="0" borderId="18" xfId="0" applyNumberFormat="1" applyFont="1" applyBorder="1" applyAlignment="1">
      <alignment horizontal="center"/>
    </xf>
    <xf numFmtId="15" fontId="12" fillId="0" borderId="19" xfId="0" applyNumberFormat="1" applyFont="1" applyBorder="1" applyAlignment="1">
      <alignment horizontal="center" vertical="center" wrapText="1"/>
    </xf>
    <xf numFmtId="2" fontId="14" fillId="0" borderId="20" xfId="0" applyNumberFormat="1" applyFont="1" applyBorder="1" applyAlignment="1">
      <alignment horizontal="center"/>
    </xf>
    <xf numFmtId="0" fontId="10" fillId="0" borderId="0" xfId="0" applyFont="1" applyAlignment="1">
      <alignment horizontal="left"/>
    </xf>
    <xf numFmtId="2" fontId="0" fillId="0" borderId="0" xfId="0" applyNumberFormat="1"/>
    <xf numFmtId="0" fontId="16" fillId="0" borderId="0" xfId="0" applyFont="1" applyAlignment="1">
      <alignment horizontal="left" vertical="center"/>
    </xf>
    <xf numFmtId="2" fontId="12" fillId="0" borderId="22" xfId="0" applyNumberFormat="1" applyFont="1" applyBorder="1" applyAlignment="1">
      <alignment horizontal="left" vertical="center" wrapText="1"/>
    </xf>
    <xf numFmtId="2" fontId="14" fillId="0" borderId="18" xfId="0" applyNumberFormat="1" applyFont="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15" fillId="0" borderId="21" xfId="0" applyFont="1" applyBorder="1" applyAlignment="1">
      <alignment horizontal="center"/>
    </xf>
    <xf numFmtId="0" fontId="15" fillId="0" borderId="11" xfId="0" applyFont="1" applyBorder="1" applyAlignment="1">
      <alignment horizontal="center"/>
    </xf>
    <xf numFmtId="0" fontId="8" fillId="7" borderId="20"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12" borderId="8"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10" borderId="27" xfId="0" applyFont="1" applyFill="1" applyBorder="1" applyAlignment="1">
      <alignment horizontal="center" vertical="center" wrapText="1"/>
    </xf>
    <xf numFmtId="0" fontId="8" fillId="10" borderId="3" xfId="0" applyFont="1" applyFill="1" applyBorder="1" applyAlignment="1">
      <alignment horizontal="center" vertical="center" wrapText="1"/>
    </xf>
    <xf numFmtId="15" fontId="14" fillId="0" borderId="16" xfId="0" applyNumberFormat="1" applyFont="1" applyBorder="1" applyAlignment="1">
      <alignment horizontal="center" vertical="center" wrapText="1"/>
    </xf>
    <xf numFmtId="0" fontId="0" fillId="0" borderId="1" xfId="0" applyBorder="1" applyAlignment="1">
      <alignment horizontal="center" vertical="center"/>
    </xf>
    <xf numFmtId="2" fontId="12" fillId="0" borderId="2" xfId="0" applyNumberFormat="1" applyFont="1" applyBorder="1" applyAlignment="1">
      <alignment vertical="center" wrapText="1"/>
    </xf>
    <xf numFmtId="0" fontId="15" fillId="0" borderId="11" xfId="0" applyFont="1" applyBorder="1" applyAlignment="1">
      <alignment horizontal="center" vertical="center"/>
    </xf>
    <xf numFmtId="0" fontId="0" fillId="0" borderId="28" xfId="0" applyBorder="1" applyAlignment="1">
      <alignment horizontal="center" vertical="center"/>
    </xf>
    <xf numFmtId="2" fontId="0" fillId="0" borderId="17" xfId="0" applyNumberForma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xf>
    <xf numFmtId="2" fontId="0" fillId="0" borderId="19" xfId="0" applyNumberFormat="1" applyBorder="1" applyAlignment="1">
      <alignment horizontal="center" vertical="center"/>
    </xf>
    <xf numFmtId="2" fontId="15" fillId="0" borderId="17" xfId="0" applyNumberFormat="1" applyFont="1" applyBorder="1" applyAlignment="1">
      <alignment horizontal="center" vertical="center"/>
    </xf>
    <xf numFmtId="2" fontId="15" fillId="0" borderId="28" xfId="0" applyNumberFormat="1" applyFont="1" applyBorder="1" applyAlignment="1">
      <alignment horizontal="center" vertical="center"/>
    </xf>
    <xf numFmtId="2" fontId="0" fillId="0" borderId="0" xfId="0" applyNumberFormat="1" applyAlignment="1">
      <alignment horizontal="center"/>
    </xf>
    <xf numFmtId="2" fontId="18" fillId="0" borderId="22" xfId="0" applyNumberFormat="1" applyFont="1" applyBorder="1" applyAlignment="1">
      <alignment horizontal="left" vertical="center" wrapText="1"/>
    </xf>
    <xf numFmtId="15" fontId="12" fillId="0" borderId="29" xfId="0" applyNumberFormat="1" applyFont="1" applyBorder="1" applyAlignment="1">
      <alignment horizontal="center" vertical="center" wrapText="1"/>
    </xf>
    <xf numFmtId="15" fontId="12" fillId="0" borderId="30" xfId="0" applyNumberFormat="1" applyFont="1" applyBorder="1" applyAlignment="1">
      <alignment horizontal="center" vertical="center" wrapText="1"/>
    </xf>
    <xf numFmtId="15" fontId="12" fillId="0" borderId="31" xfId="0" applyNumberFormat="1" applyFont="1" applyBorder="1" applyAlignment="1">
      <alignment horizontal="center" vertical="center" wrapText="1"/>
    </xf>
    <xf numFmtId="2" fontId="12" fillId="0" borderId="32" xfId="0" applyNumberFormat="1" applyFont="1" applyBorder="1" applyAlignment="1">
      <alignment vertical="center" wrapText="1"/>
    </xf>
    <xf numFmtId="0" fontId="8" fillId="7" borderId="36" xfId="0" applyFont="1" applyFill="1" applyBorder="1" applyAlignment="1">
      <alignment horizontal="center" vertical="center" wrapText="1"/>
    </xf>
    <xf numFmtId="0" fontId="8" fillId="7" borderId="35" xfId="0" applyFont="1" applyFill="1" applyBorder="1" applyAlignment="1">
      <alignment horizontal="center" vertical="center" wrapText="1"/>
    </xf>
    <xf numFmtId="15" fontId="12" fillId="0" borderId="37" xfId="0" applyNumberFormat="1" applyFont="1" applyBorder="1" applyAlignment="1">
      <alignment horizontal="center" vertical="center" wrapText="1"/>
    </xf>
    <xf numFmtId="2" fontId="12" fillId="0" borderId="22" xfId="0" applyNumberFormat="1" applyFont="1" applyBorder="1" applyAlignment="1">
      <alignment vertical="center" wrapText="1"/>
    </xf>
    <xf numFmtId="15" fontId="12" fillId="0" borderId="38" xfId="0" applyNumberFormat="1" applyFont="1" applyBorder="1" applyAlignment="1">
      <alignment horizontal="center" vertical="center" wrapText="1"/>
    </xf>
    <xf numFmtId="2" fontId="12" fillId="0" borderId="5" xfId="0" applyNumberFormat="1" applyFont="1" applyBorder="1" applyAlignment="1">
      <alignment vertical="center" wrapText="1"/>
    </xf>
    <xf numFmtId="0" fontId="0" fillId="0" borderId="17" xfId="0" quotePrefix="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xf>
    <xf numFmtId="0" fontId="1" fillId="2" borderId="6" xfId="0" applyFont="1" applyFill="1" applyBorder="1" applyAlignment="1">
      <alignment horizontal="center" vertical="center" wrapText="1"/>
    </xf>
    <xf numFmtId="0" fontId="13" fillId="0" borderId="7" xfId="0" applyFont="1" applyBorder="1"/>
    <xf numFmtId="0" fontId="13" fillId="0" borderId="1" xfId="0" applyFont="1" applyBorder="1"/>
    <xf numFmtId="0" fontId="13" fillId="0" borderId="8" xfId="0" applyFont="1" applyBorder="1"/>
    <xf numFmtId="0" fontId="3" fillId="3" borderId="9" xfId="0" applyFont="1" applyFill="1" applyBorder="1" applyAlignment="1">
      <alignment horizontal="center" vertical="center" wrapText="1"/>
    </xf>
    <xf numFmtId="0" fontId="2" fillId="0" borderId="15" xfId="0" applyFont="1" applyBorder="1"/>
    <xf numFmtId="0" fontId="3" fillId="4" borderId="10" xfId="0" applyFont="1" applyFill="1" applyBorder="1" applyAlignment="1">
      <alignment horizontal="center" vertical="center" wrapText="1"/>
    </xf>
    <xf numFmtId="0" fontId="4" fillId="5" borderId="11" xfId="0" applyFont="1" applyFill="1" applyBorder="1"/>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6" fillId="7" borderId="10" xfId="0" applyFont="1" applyFill="1" applyBorder="1" applyAlignment="1">
      <alignment horizontal="center" vertical="center" wrapText="1"/>
    </xf>
    <xf numFmtId="0" fontId="2" fillId="0" borderId="11" xfId="0" applyFont="1" applyBorder="1"/>
    <xf numFmtId="0" fontId="7" fillId="8" borderId="12" xfId="0" applyFont="1" applyFill="1" applyBorder="1" applyAlignment="1">
      <alignment horizontal="center" vertical="center"/>
    </xf>
    <xf numFmtId="0" fontId="7" fillId="8" borderId="13" xfId="0" applyFont="1" applyFill="1" applyBorder="1" applyAlignment="1">
      <alignment horizontal="center" vertical="center"/>
    </xf>
    <xf numFmtId="0" fontId="6" fillId="9" borderId="10"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1" borderId="9" xfId="0" applyFont="1" applyFill="1" applyBorder="1" applyAlignment="1">
      <alignment horizontal="center" vertical="center" wrapText="1"/>
    </xf>
    <xf numFmtId="2" fontId="17" fillId="0" borderId="32" xfId="0" applyNumberFormat="1" applyFont="1" applyBorder="1" applyAlignment="1">
      <alignment horizontal="left" vertical="center" wrapText="1"/>
    </xf>
    <xf numFmtId="2" fontId="17" fillId="0" borderId="33" xfId="0" applyNumberFormat="1" applyFont="1" applyBorder="1" applyAlignment="1">
      <alignment horizontal="left" vertical="center" wrapText="1"/>
    </xf>
    <xf numFmtId="2" fontId="17" fillId="0" borderId="34" xfId="0" applyNumberFormat="1" applyFont="1" applyBorder="1" applyAlignment="1">
      <alignment horizontal="left" vertical="center" wrapText="1"/>
    </xf>
    <xf numFmtId="2" fontId="12" fillId="0" borderId="32" xfId="0" applyNumberFormat="1" applyFont="1" applyBorder="1" applyAlignment="1">
      <alignment horizontal="left" vertical="center" wrapText="1"/>
    </xf>
    <xf numFmtId="2" fontId="12" fillId="0" borderId="33" xfId="0" applyNumberFormat="1" applyFont="1" applyBorder="1" applyAlignment="1">
      <alignment horizontal="left" vertical="center" wrapText="1"/>
    </xf>
    <xf numFmtId="2" fontId="12" fillId="0" borderId="21" xfId="0" applyNumberFormat="1" applyFont="1" applyBorder="1" applyAlignment="1">
      <alignment horizontal="left" vertical="center" wrapText="1"/>
    </xf>
    <xf numFmtId="0" fontId="2" fillId="0" borderId="24" xfId="0" applyFont="1" applyBorder="1"/>
    <xf numFmtId="2" fontId="19" fillId="0" borderId="8" xfId="0" applyNumberFormat="1" applyFont="1" applyBorder="1" applyAlignment="1">
      <alignment horizontal="left" vertical="center" wrapText="1"/>
    </xf>
    <xf numFmtId="2" fontId="19" fillId="0" borderId="33" xfId="0" applyNumberFormat="1" applyFont="1" applyBorder="1" applyAlignment="1">
      <alignment horizontal="left" vertical="center" wrapText="1"/>
    </xf>
    <xf numFmtId="2" fontId="19" fillId="0" borderId="32" xfId="0" applyNumberFormat="1" applyFont="1" applyBorder="1" applyAlignment="1">
      <alignment horizontal="left" vertical="center" wrapText="1"/>
    </xf>
    <xf numFmtId="2" fontId="12" fillId="0" borderId="34"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718185" y="93345"/>
          <a:ext cx="809625" cy="685800"/>
        </a:xfrm>
        <a:prstGeom prst="rect">
          <a:avLst/>
        </a:prstGeom>
        <a:noFill/>
      </xdr:spPr>
    </xdr:pic>
    <xdr:clientData fLocksWithSheet="0"/>
  </xdr:oneCellAnchor>
  <xdr:twoCellAnchor editAs="oneCell">
    <xdr:from>
      <xdr:col>14</xdr:col>
      <xdr:colOff>15240</xdr:colOff>
      <xdr:row>0</xdr:row>
      <xdr:rowOff>60960</xdr:rowOff>
    </xdr:from>
    <xdr:to>
      <xdr:col>16</xdr:col>
      <xdr:colOff>746760</xdr:colOff>
      <xdr:row>0</xdr:row>
      <xdr:rowOff>857045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8618220" y="60960"/>
          <a:ext cx="2011680" cy="7960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718185" y="93345"/>
          <a:ext cx="809625" cy="685800"/>
        </a:xfrm>
        <a:prstGeom prst="rect">
          <a:avLst/>
        </a:prstGeom>
        <a:noFill/>
      </xdr:spPr>
    </xdr:pic>
    <xdr:clientData fLocksWithSheet="0"/>
  </xdr:oneCellAnchor>
  <xdr:twoCellAnchor editAs="oneCell">
    <xdr:from>
      <xdr:col>14</xdr:col>
      <xdr:colOff>15240</xdr:colOff>
      <xdr:row>0</xdr:row>
      <xdr:rowOff>60960</xdr:rowOff>
    </xdr:from>
    <xdr:to>
      <xdr:col>16</xdr:col>
      <xdr:colOff>723900</xdr:colOff>
      <xdr:row>0</xdr:row>
      <xdr:rowOff>857045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8618220" y="60960"/>
          <a:ext cx="2011680" cy="796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718185" y="93345"/>
          <a:ext cx="809625" cy="685800"/>
        </a:xfrm>
        <a:prstGeom prst="rect">
          <a:avLst/>
        </a:prstGeom>
        <a:noFill/>
      </xdr:spPr>
    </xdr:pic>
    <xdr:clientData fLocksWithSheet="0"/>
  </xdr:oneCellAnchor>
  <xdr:twoCellAnchor editAs="oneCell">
    <xdr:from>
      <xdr:col>15</xdr:col>
      <xdr:colOff>60960</xdr:colOff>
      <xdr:row>0</xdr:row>
      <xdr:rowOff>0</xdr:rowOff>
    </xdr:from>
    <xdr:to>
      <xdr:col>16</xdr:col>
      <xdr:colOff>1348740</xdr:colOff>
      <xdr:row>0</xdr:row>
      <xdr:rowOff>796085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9486900" y="0"/>
          <a:ext cx="2011680" cy="7960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718185" y="93345"/>
          <a:ext cx="809625" cy="685800"/>
        </a:xfrm>
        <a:prstGeom prst="rect">
          <a:avLst/>
        </a:prstGeom>
        <a:noFill/>
      </xdr:spPr>
    </xdr:pic>
    <xdr:clientData fLocksWithSheet="0"/>
  </xdr:oneCellAnchor>
  <xdr:twoCellAnchor editAs="oneCell">
    <xdr:from>
      <xdr:col>15</xdr:col>
      <xdr:colOff>243840</xdr:colOff>
      <xdr:row>0</xdr:row>
      <xdr:rowOff>30480</xdr:rowOff>
    </xdr:from>
    <xdr:to>
      <xdr:col>16</xdr:col>
      <xdr:colOff>1524000</xdr:colOff>
      <xdr:row>0</xdr:row>
      <xdr:rowOff>826565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9235440" y="30480"/>
          <a:ext cx="2011680" cy="7960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T45"/>
  <sheetViews>
    <sheetView workbookViewId="0">
      <selection activeCell="A34" sqref="A34:XFD34"/>
    </sheetView>
  </sheetViews>
  <sheetFormatPr defaultRowHeight="14.4" x14ac:dyDescent="0.3"/>
  <cols>
    <col min="1" max="1" width="9.77734375" customWidth="1"/>
    <col min="2" max="3" width="8.5546875" customWidth="1"/>
    <col min="4" max="6" width="8.33203125" customWidth="1"/>
    <col min="9" max="9" width="8.77734375" customWidth="1"/>
    <col min="11" max="11" width="8.77734375" customWidth="1"/>
    <col min="15" max="15" width="8.33203125" customWidth="1"/>
    <col min="16" max="16" width="10.33203125" customWidth="1"/>
    <col min="17" max="17" width="22.5546875" customWidth="1"/>
  </cols>
  <sheetData>
    <row r="1" spans="1:46" ht="69.75" customHeight="1" thickBot="1" x14ac:dyDescent="0.6">
      <c r="A1" s="61" t="s">
        <v>25</v>
      </c>
      <c r="B1" s="62"/>
      <c r="C1" s="62"/>
      <c r="D1" s="62"/>
      <c r="E1" s="62"/>
      <c r="F1" s="62"/>
      <c r="G1" s="62"/>
      <c r="H1" s="63"/>
      <c r="I1" s="63"/>
      <c r="J1" s="62"/>
      <c r="K1" s="62"/>
      <c r="L1" s="62"/>
      <c r="M1" s="62"/>
      <c r="N1" s="62"/>
      <c r="O1" s="62"/>
      <c r="P1" s="62"/>
      <c r="Q1" s="64"/>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65" t="s">
        <v>0</v>
      </c>
      <c r="B2" s="67" t="s">
        <v>21</v>
      </c>
      <c r="C2" s="68"/>
      <c r="D2" s="69" t="s">
        <v>1</v>
      </c>
      <c r="E2" s="70"/>
      <c r="F2" s="71" t="s">
        <v>2</v>
      </c>
      <c r="G2" s="72"/>
      <c r="H2" s="73" t="s">
        <v>3</v>
      </c>
      <c r="I2" s="74"/>
      <c r="J2" s="75" t="s">
        <v>4</v>
      </c>
      <c r="K2" s="72"/>
      <c r="L2" s="76" t="s">
        <v>5</v>
      </c>
      <c r="M2" s="72"/>
      <c r="N2" s="2" t="s">
        <v>6</v>
      </c>
      <c r="O2" s="76" t="s">
        <v>7</v>
      </c>
      <c r="P2" s="77"/>
      <c r="Q2" s="78"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66"/>
      <c r="B3" s="4" t="s">
        <v>9</v>
      </c>
      <c r="C3" s="5" t="s">
        <v>10</v>
      </c>
      <c r="D3" s="6" t="s">
        <v>11</v>
      </c>
      <c r="E3" s="6" t="s">
        <v>22</v>
      </c>
      <c r="F3" s="24" t="s">
        <v>12</v>
      </c>
      <c r="G3" s="25" t="s">
        <v>23</v>
      </c>
      <c r="H3" s="7" t="s">
        <v>13</v>
      </c>
      <c r="I3" s="7" t="s">
        <v>14</v>
      </c>
      <c r="J3" s="8" t="s">
        <v>15</v>
      </c>
      <c r="K3" s="8" t="s">
        <v>24</v>
      </c>
      <c r="L3" s="9" t="s">
        <v>16</v>
      </c>
      <c r="M3" s="10" t="s">
        <v>17</v>
      </c>
      <c r="N3" s="10" t="s">
        <v>18</v>
      </c>
      <c r="O3" s="10" t="s">
        <v>19</v>
      </c>
      <c r="P3" s="10" t="s">
        <v>20</v>
      </c>
      <c r="Q3" s="66"/>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x14ac:dyDescent="0.3">
      <c r="A4" s="13">
        <v>44835</v>
      </c>
      <c r="B4" s="36">
        <v>59930</v>
      </c>
      <c r="C4" s="44">
        <v>59.93</v>
      </c>
      <c r="D4" s="36">
        <v>7.32</v>
      </c>
      <c r="E4" s="36">
        <v>7.71</v>
      </c>
      <c r="F4" s="36">
        <v>133</v>
      </c>
      <c r="G4" s="36">
        <v>15</v>
      </c>
      <c r="H4" s="36">
        <v>300</v>
      </c>
      <c r="I4" s="36">
        <v>40</v>
      </c>
      <c r="J4" s="36">
        <v>263</v>
      </c>
      <c r="K4" s="36">
        <v>26</v>
      </c>
      <c r="L4" s="36" t="s">
        <v>37</v>
      </c>
      <c r="M4" s="36">
        <v>700</v>
      </c>
      <c r="N4" s="36">
        <v>0.2</v>
      </c>
      <c r="O4" s="36">
        <v>22.85</v>
      </c>
      <c r="P4" s="36">
        <v>1200000</v>
      </c>
      <c r="Q4" s="18"/>
    </row>
    <row r="5" spans="1:46" x14ac:dyDescent="0.3">
      <c r="A5" s="13">
        <v>44836</v>
      </c>
      <c r="B5" s="21">
        <v>59400</v>
      </c>
      <c r="C5" s="44">
        <v>59.4</v>
      </c>
      <c r="D5" s="21">
        <v>7.22</v>
      </c>
      <c r="E5" s="21">
        <v>7.64</v>
      </c>
      <c r="F5" s="21">
        <v>143</v>
      </c>
      <c r="G5" s="21">
        <v>15</v>
      </c>
      <c r="H5" s="21">
        <v>308</v>
      </c>
      <c r="I5" s="21">
        <v>32</v>
      </c>
      <c r="J5" s="21">
        <v>282</v>
      </c>
      <c r="K5" s="21">
        <v>23</v>
      </c>
      <c r="L5" s="21" t="s">
        <v>37</v>
      </c>
      <c r="M5" s="21">
        <v>500</v>
      </c>
      <c r="N5" s="21">
        <v>0.3</v>
      </c>
      <c r="O5" s="21">
        <v>23.89</v>
      </c>
      <c r="P5" s="21">
        <v>1700000</v>
      </c>
      <c r="Q5" s="18"/>
    </row>
    <row r="6" spans="1:46" x14ac:dyDescent="0.3">
      <c r="A6" s="13">
        <v>44837</v>
      </c>
      <c r="B6" s="21">
        <v>59420</v>
      </c>
      <c r="C6" s="44">
        <v>59.42</v>
      </c>
      <c r="D6" s="21">
        <v>7.27</v>
      </c>
      <c r="E6" s="21">
        <v>7.62</v>
      </c>
      <c r="F6" s="21">
        <v>149</v>
      </c>
      <c r="G6" s="21">
        <v>16</v>
      </c>
      <c r="H6" s="21">
        <v>292</v>
      </c>
      <c r="I6" s="21">
        <v>40</v>
      </c>
      <c r="J6" s="21">
        <v>276</v>
      </c>
      <c r="K6" s="21">
        <v>26</v>
      </c>
      <c r="L6" s="21" t="s">
        <v>37</v>
      </c>
      <c r="M6" s="21">
        <v>400</v>
      </c>
      <c r="N6" s="21">
        <v>0.2</v>
      </c>
      <c r="O6" s="21">
        <v>24.37</v>
      </c>
      <c r="P6" s="21">
        <v>1700000</v>
      </c>
      <c r="Q6" s="18"/>
    </row>
    <row r="7" spans="1:46" x14ac:dyDescent="0.3">
      <c r="A7" s="13">
        <v>44838</v>
      </c>
      <c r="B7" s="21">
        <v>56880</v>
      </c>
      <c r="C7" s="44">
        <v>56.38</v>
      </c>
      <c r="D7" s="21">
        <v>7.18</v>
      </c>
      <c r="E7" s="21">
        <v>7.68</v>
      </c>
      <c r="F7" s="21">
        <v>133</v>
      </c>
      <c r="G7" s="21">
        <v>14</v>
      </c>
      <c r="H7" s="21">
        <v>320</v>
      </c>
      <c r="I7" s="21">
        <v>36</v>
      </c>
      <c r="J7" s="21">
        <v>255</v>
      </c>
      <c r="K7" s="21">
        <v>22</v>
      </c>
      <c r="L7" s="21" t="s">
        <v>37</v>
      </c>
      <c r="M7" s="21">
        <v>600</v>
      </c>
      <c r="N7" s="21">
        <v>0.2</v>
      </c>
      <c r="O7" s="21">
        <v>23.8</v>
      </c>
      <c r="P7" s="21">
        <v>1400000</v>
      </c>
      <c r="Q7" s="18"/>
    </row>
    <row r="8" spans="1:46" x14ac:dyDescent="0.3">
      <c r="A8" s="13">
        <v>44839</v>
      </c>
      <c r="B8" s="21">
        <v>58540</v>
      </c>
      <c r="C8" s="44">
        <v>58.54</v>
      </c>
      <c r="D8" s="21">
        <v>7.14</v>
      </c>
      <c r="E8" s="21">
        <v>7.67</v>
      </c>
      <c r="F8" s="21">
        <v>139</v>
      </c>
      <c r="G8" s="21">
        <v>17</v>
      </c>
      <c r="H8" s="21">
        <v>300</v>
      </c>
      <c r="I8" s="21">
        <v>32</v>
      </c>
      <c r="J8" s="21">
        <v>278</v>
      </c>
      <c r="K8" s="21">
        <v>24</v>
      </c>
      <c r="L8" s="21" t="s">
        <v>37</v>
      </c>
      <c r="M8" s="21">
        <v>700</v>
      </c>
      <c r="N8" s="21">
        <v>0.3</v>
      </c>
      <c r="O8" s="21">
        <v>23.36</v>
      </c>
      <c r="P8" s="21">
        <v>1200000</v>
      </c>
      <c r="Q8" s="18"/>
    </row>
    <row r="9" spans="1:46" x14ac:dyDescent="0.3">
      <c r="A9" s="13">
        <v>44840</v>
      </c>
      <c r="B9" s="21">
        <v>60240</v>
      </c>
      <c r="C9" s="44">
        <v>60.24</v>
      </c>
      <c r="D9" s="21">
        <v>7.26</v>
      </c>
      <c r="E9" s="21">
        <v>7.72</v>
      </c>
      <c r="F9" s="21">
        <v>146</v>
      </c>
      <c r="G9" s="21">
        <v>15</v>
      </c>
      <c r="H9" s="21">
        <v>328</v>
      </c>
      <c r="I9" s="21">
        <v>40</v>
      </c>
      <c r="J9" s="21">
        <v>248</v>
      </c>
      <c r="K9" s="21">
        <v>23</v>
      </c>
      <c r="L9" s="21" t="s">
        <v>37</v>
      </c>
      <c r="M9" s="21">
        <v>400</v>
      </c>
      <c r="N9" s="21">
        <v>0.3</v>
      </c>
      <c r="O9" s="21">
        <v>22.85</v>
      </c>
      <c r="P9" s="21">
        <v>1300000</v>
      </c>
      <c r="Q9" s="18"/>
    </row>
    <row r="10" spans="1:46" x14ac:dyDescent="0.3">
      <c r="A10" s="13">
        <v>44841</v>
      </c>
      <c r="B10" s="21">
        <v>59220</v>
      </c>
      <c r="C10" s="44">
        <v>59.22</v>
      </c>
      <c r="D10" s="21">
        <v>7.14</v>
      </c>
      <c r="E10" s="21">
        <v>7.68</v>
      </c>
      <c r="F10" s="21">
        <v>129</v>
      </c>
      <c r="G10" s="21">
        <v>17</v>
      </c>
      <c r="H10" s="21">
        <v>336</v>
      </c>
      <c r="I10" s="21">
        <v>32</v>
      </c>
      <c r="J10" s="21">
        <v>254</v>
      </c>
      <c r="K10" s="21">
        <v>20</v>
      </c>
      <c r="L10" s="21" t="s">
        <v>37</v>
      </c>
      <c r="M10" s="21">
        <v>500</v>
      </c>
      <c r="N10" s="21">
        <v>0.3</v>
      </c>
      <c r="O10" s="21">
        <v>22.41</v>
      </c>
      <c r="P10" s="21">
        <v>1300000</v>
      </c>
      <c r="Q10" s="18"/>
    </row>
    <row r="11" spans="1:46" x14ac:dyDescent="0.3">
      <c r="A11" s="13">
        <v>44842</v>
      </c>
      <c r="B11" s="21">
        <v>59240</v>
      </c>
      <c r="C11" s="44">
        <v>59.24</v>
      </c>
      <c r="D11" s="21">
        <v>7.12</v>
      </c>
      <c r="E11" s="21">
        <v>7.64</v>
      </c>
      <c r="F11" s="21">
        <v>143</v>
      </c>
      <c r="G11" s="21">
        <v>16</v>
      </c>
      <c r="H11" s="21">
        <v>312</v>
      </c>
      <c r="I11" s="21">
        <v>40</v>
      </c>
      <c r="J11" s="21">
        <v>265</v>
      </c>
      <c r="K11" s="21">
        <v>22</v>
      </c>
      <c r="L11" s="21" t="s">
        <v>37</v>
      </c>
      <c r="M11" s="21">
        <v>600</v>
      </c>
      <c r="N11" s="21">
        <v>0.2</v>
      </c>
      <c r="O11" s="21">
        <v>25.47</v>
      </c>
      <c r="P11" s="21">
        <v>1400000</v>
      </c>
      <c r="Q11" s="18"/>
    </row>
    <row r="12" spans="1:46" x14ac:dyDescent="0.3">
      <c r="A12" s="13">
        <v>44843</v>
      </c>
      <c r="B12" s="21">
        <v>58000</v>
      </c>
      <c r="C12" s="44">
        <v>58</v>
      </c>
      <c r="D12" s="21">
        <v>7.21</v>
      </c>
      <c r="E12" s="21">
        <v>7.68</v>
      </c>
      <c r="F12" s="21">
        <v>149</v>
      </c>
      <c r="G12" s="21">
        <v>14</v>
      </c>
      <c r="H12" s="21">
        <v>296</v>
      </c>
      <c r="I12" s="21">
        <v>32</v>
      </c>
      <c r="J12" s="21">
        <v>280</v>
      </c>
      <c r="K12" s="21">
        <v>24</v>
      </c>
      <c r="L12" s="21" t="s">
        <v>37</v>
      </c>
      <c r="M12" s="21">
        <v>400</v>
      </c>
      <c r="N12" s="21">
        <v>0.3</v>
      </c>
      <c r="O12" s="21">
        <v>23.34</v>
      </c>
      <c r="P12" s="21">
        <v>1200000</v>
      </c>
      <c r="Q12" s="18"/>
    </row>
    <row r="13" spans="1:46" x14ac:dyDescent="0.3">
      <c r="A13" s="13">
        <v>44844</v>
      </c>
      <c r="B13" s="21">
        <v>59270</v>
      </c>
      <c r="C13" s="44">
        <v>59.27</v>
      </c>
      <c r="D13" s="40">
        <v>7.17</v>
      </c>
      <c r="E13" s="21">
        <v>7.61</v>
      </c>
      <c r="F13" s="21">
        <v>126</v>
      </c>
      <c r="G13" s="21">
        <v>15</v>
      </c>
      <c r="H13" s="21">
        <v>328</v>
      </c>
      <c r="I13" s="21">
        <v>40</v>
      </c>
      <c r="J13" s="21">
        <v>255</v>
      </c>
      <c r="K13" s="21">
        <v>22</v>
      </c>
      <c r="L13" s="21" t="s">
        <v>37</v>
      </c>
      <c r="M13" s="21">
        <v>600</v>
      </c>
      <c r="N13" s="21">
        <v>0.3</v>
      </c>
      <c r="O13" s="21">
        <v>22.33</v>
      </c>
      <c r="P13" s="21">
        <v>1200000</v>
      </c>
      <c r="Q13" s="18"/>
    </row>
    <row r="14" spans="1:46" x14ac:dyDescent="0.3">
      <c r="A14" s="13">
        <v>44845</v>
      </c>
      <c r="B14" s="21">
        <v>58180</v>
      </c>
      <c r="C14" s="44">
        <v>58.18</v>
      </c>
      <c r="D14" s="21">
        <v>7.26</v>
      </c>
      <c r="E14" s="21">
        <v>7.54</v>
      </c>
      <c r="F14" s="21">
        <v>133</v>
      </c>
      <c r="G14" s="21">
        <v>16</v>
      </c>
      <c r="H14" s="21">
        <v>336</v>
      </c>
      <c r="I14" s="21">
        <v>36</v>
      </c>
      <c r="J14" s="21">
        <v>289</v>
      </c>
      <c r="K14" s="21">
        <v>23</v>
      </c>
      <c r="L14" s="21" t="s">
        <v>37</v>
      </c>
      <c r="M14" s="21">
        <v>400</v>
      </c>
      <c r="N14" s="21">
        <v>0.3</v>
      </c>
      <c r="O14" s="21">
        <v>24.26</v>
      </c>
      <c r="P14" s="21">
        <v>1300000</v>
      </c>
      <c r="Q14" s="18"/>
      <c r="S14" t="s">
        <v>38</v>
      </c>
    </row>
    <row r="15" spans="1:46" x14ac:dyDescent="0.3">
      <c r="A15" s="13">
        <v>44846</v>
      </c>
      <c r="B15" s="21">
        <v>61780</v>
      </c>
      <c r="C15" s="44">
        <v>61.78</v>
      </c>
      <c r="D15" s="21">
        <v>7.18</v>
      </c>
      <c r="E15" s="21">
        <v>7.56</v>
      </c>
      <c r="F15" s="21">
        <v>146</v>
      </c>
      <c r="G15" s="21">
        <v>14</v>
      </c>
      <c r="H15" s="21">
        <v>320</v>
      </c>
      <c r="I15" s="21">
        <v>40</v>
      </c>
      <c r="J15" s="21">
        <v>300</v>
      </c>
      <c r="K15" s="21">
        <v>21</v>
      </c>
      <c r="L15" s="21" t="s">
        <v>37</v>
      </c>
      <c r="M15" s="21">
        <v>600</v>
      </c>
      <c r="N15" s="21">
        <v>0.3</v>
      </c>
      <c r="O15" s="21">
        <v>23.15</v>
      </c>
      <c r="P15" s="21">
        <v>1700000</v>
      </c>
      <c r="Q15" s="18"/>
    </row>
    <row r="16" spans="1:46" x14ac:dyDescent="0.3">
      <c r="A16" s="13">
        <v>44847</v>
      </c>
      <c r="B16" s="21">
        <v>62760</v>
      </c>
      <c r="C16" s="44">
        <v>62.76</v>
      </c>
      <c r="D16" s="21">
        <v>7.16</v>
      </c>
      <c r="E16" s="21">
        <v>7.64</v>
      </c>
      <c r="F16" s="21">
        <v>143</v>
      </c>
      <c r="G16" s="21">
        <v>16</v>
      </c>
      <c r="H16" s="21">
        <v>336</v>
      </c>
      <c r="I16" s="21">
        <v>36</v>
      </c>
      <c r="J16" s="21">
        <v>258</v>
      </c>
      <c r="K16" s="21">
        <v>23</v>
      </c>
      <c r="L16" s="21" t="s">
        <v>37</v>
      </c>
      <c r="M16" s="21">
        <v>400</v>
      </c>
      <c r="N16" s="21">
        <v>0.2</v>
      </c>
      <c r="O16" s="21">
        <v>24.25</v>
      </c>
      <c r="P16" s="21">
        <v>1200000</v>
      </c>
      <c r="Q16" s="18"/>
    </row>
    <row r="17" spans="1:17" x14ac:dyDescent="0.3">
      <c r="A17" s="13">
        <v>44848</v>
      </c>
      <c r="B17" s="21">
        <v>63390</v>
      </c>
      <c r="C17" s="44">
        <v>63.39</v>
      </c>
      <c r="D17" s="21">
        <v>7.18</v>
      </c>
      <c r="E17" s="21">
        <v>7.6</v>
      </c>
      <c r="F17" s="21">
        <v>139</v>
      </c>
      <c r="G17" s="21">
        <v>14</v>
      </c>
      <c r="H17" s="21">
        <v>332</v>
      </c>
      <c r="I17" s="21">
        <v>40</v>
      </c>
      <c r="J17" s="21">
        <v>288</v>
      </c>
      <c r="K17" s="21">
        <v>22</v>
      </c>
      <c r="L17" s="21" t="s">
        <v>37</v>
      </c>
      <c r="M17" s="21">
        <v>500</v>
      </c>
      <c r="N17" s="21">
        <v>0.3</v>
      </c>
      <c r="O17" s="21">
        <v>24.47</v>
      </c>
      <c r="P17" s="21">
        <v>1300000</v>
      </c>
      <c r="Q17" s="18"/>
    </row>
    <row r="18" spans="1:17" x14ac:dyDescent="0.3">
      <c r="A18" s="13">
        <v>44849</v>
      </c>
      <c r="B18" s="21">
        <v>59890</v>
      </c>
      <c r="C18" s="44">
        <v>59.89</v>
      </c>
      <c r="D18" s="21">
        <v>7.24</v>
      </c>
      <c r="E18" s="21">
        <v>7.67</v>
      </c>
      <c r="F18" s="21">
        <v>143</v>
      </c>
      <c r="G18" s="21">
        <v>12</v>
      </c>
      <c r="H18" s="21">
        <v>320</v>
      </c>
      <c r="I18" s="21">
        <v>36</v>
      </c>
      <c r="J18" s="21">
        <v>259</v>
      </c>
      <c r="K18" s="21">
        <v>20</v>
      </c>
      <c r="L18" s="21" t="s">
        <v>37</v>
      </c>
      <c r="M18" s="21">
        <v>400</v>
      </c>
      <c r="N18" s="21">
        <v>0.3</v>
      </c>
      <c r="O18" s="21">
        <v>23.16</v>
      </c>
      <c r="P18" s="21">
        <v>1200000</v>
      </c>
      <c r="Q18" s="18"/>
    </row>
    <row r="19" spans="1:17" x14ac:dyDescent="0.3">
      <c r="A19" s="13">
        <v>44850</v>
      </c>
      <c r="B19" s="21">
        <v>63100</v>
      </c>
      <c r="C19" s="44">
        <v>63.1</v>
      </c>
      <c r="D19" s="21">
        <v>7.16</v>
      </c>
      <c r="E19" s="21">
        <v>7.54</v>
      </c>
      <c r="F19" s="21">
        <v>146</v>
      </c>
      <c r="G19" s="21">
        <v>16</v>
      </c>
      <c r="H19" s="21">
        <v>312</v>
      </c>
      <c r="I19" s="21">
        <v>40</v>
      </c>
      <c r="J19" s="21">
        <v>284</v>
      </c>
      <c r="K19" s="21">
        <v>23</v>
      </c>
      <c r="L19" s="21" t="s">
        <v>37</v>
      </c>
      <c r="M19" s="21">
        <v>600</v>
      </c>
      <c r="N19" s="21">
        <v>0.3</v>
      </c>
      <c r="O19" s="21">
        <v>24.04</v>
      </c>
      <c r="P19" s="21">
        <v>1400000</v>
      </c>
      <c r="Q19" s="18"/>
    </row>
    <row r="20" spans="1:17" x14ac:dyDescent="0.3">
      <c r="A20" s="13">
        <v>44851</v>
      </c>
      <c r="B20" s="21">
        <v>57340</v>
      </c>
      <c r="C20" s="44">
        <v>57.34</v>
      </c>
      <c r="D20" s="21">
        <v>7.19</v>
      </c>
      <c r="E20" s="21">
        <v>7.89</v>
      </c>
      <c r="F20" s="21">
        <v>143</v>
      </c>
      <c r="G20" s="21">
        <v>13</v>
      </c>
      <c r="H20" s="21">
        <v>328</v>
      </c>
      <c r="I20" s="21">
        <v>36</v>
      </c>
      <c r="J20" s="21">
        <v>294</v>
      </c>
      <c r="K20" s="21">
        <v>20</v>
      </c>
      <c r="L20" s="21" t="s">
        <v>37</v>
      </c>
      <c r="M20" s="21">
        <v>500</v>
      </c>
      <c r="N20" s="21">
        <v>0.2</v>
      </c>
      <c r="O20" s="21">
        <v>24.63</v>
      </c>
      <c r="P20" s="21">
        <v>1700000</v>
      </c>
      <c r="Q20" s="18"/>
    </row>
    <row r="21" spans="1:17" x14ac:dyDescent="0.3">
      <c r="A21" s="13">
        <v>44852</v>
      </c>
      <c r="B21" s="21">
        <v>54150</v>
      </c>
      <c r="C21" s="44">
        <v>54.15</v>
      </c>
      <c r="D21" s="21">
        <v>7.16</v>
      </c>
      <c r="E21" s="21">
        <v>7.64</v>
      </c>
      <c r="F21" s="21">
        <v>146</v>
      </c>
      <c r="G21" s="21">
        <v>16</v>
      </c>
      <c r="H21" s="21">
        <v>336</v>
      </c>
      <c r="I21" s="21">
        <v>32</v>
      </c>
      <c r="J21" s="21">
        <v>259</v>
      </c>
      <c r="K21" s="21">
        <v>24</v>
      </c>
      <c r="L21" s="21" t="s">
        <v>37</v>
      </c>
      <c r="M21" s="21">
        <v>400</v>
      </c>
      <c r="N21" s="21">
        <v>0.3</v>
      </c>
      <c r="O21" s="21">
        <v>23.3</v>
      </c>
      <c r="P21" s="21">
        <v>1200000</v>
      </c>
      <c r="Q21" s="18"/>
    </row>
    <row r="22" spans="1:17" x14ac:dyDescent="0.3">
      <c r="A22" s="13">
        <v>44853</v>
      </c>
      <c r="B22" s="21">
        <v>57860</v>
      </c>
      <c r="C22" s="44">
        <v>57.86</v>
      </c>
      <c r="D22" s="21">
        <v>7.19</v>
      </c>
      <c r="E22" s="21">
        <v>7.54</v>
      </c>
      <c r="F22" s="21">
        <v>139</v>
      </c>
      <c r="G22" s="21">
        <v>16</v>
      </c>
      <c r="H22" s="21">
        <v>360</v>
      </c>
      <c r="I22" s="21">
        <v>40</v>
      </c>
      <c r="J22" s="21">
        <v>268</v>
      </c>
      <c r="K22" s="21">
        <v>22</v>
      </c>
      <c r="L22" s="21" t="s">
        <v>37</v>
      </c>
      <c r="M22" s="21">
        <v>600</v>
      </c>
      <c r="N22" s="21">
        <v>0.2</v>
      </c>
      <c r="O22" s="21">
        <v>23.78</v>
      </c>
      <c r="P22" s="21">
        <v>1300000</v>
      </c>
      <c r="Q22" s="18"/>
    </row>
    <row r="23" spans="1:17" x14ac:dyDescent="0.3">
      <c r="A23" s="13">
        <v>44854</v>
      </c>
      <c r="B23" s="21">
        <v>61490</v>
      </c>
      <c r="C23" s="44">
        <v>61.49</v>
      </c>
      <c r="D23" s="21">
        <v>7.28</v>
      </c>
      <c r="E23" s="21">
        <v>7.64</v>
      </c>
      <c r="F23" s="21">
        <v>143</v>
      </c>
      <c r="G23" s="21">
        <v>17</v>
      </c>
      <c r="H23" s="21">
        <v>312</v>
      </c>
      <c r="I23" s="21">
        <v>36</v>
      </c>
      <c r="J23" s="21">
        <v>282</v>
      </c>
      <c r="K23" s="21">
        <v>25</v>
      </c>
      <c r="L23" s="21" t="s">
        <v>37</v>
      </c>
      <c r="M23" s="21">
        <v>500</v>
      </c>
      <c r="N23" s="21">
        <v>0.2</v>
      </c>
      <c r="O23" s="21">
        <v>24.84</v>
      </c>
      <c r="P23" s="21">
        <v>1400000</v>
      </c>
      <c r="Q23" s="18"/>
    </row>
    <row r="24" spans="1:17" x14ac:dyDescent="0.3">
      <c r="A24" s="13">
        <v>44855</v>
      </c>
      <c r="B24" s="21">
        <v>61320</v>
      </c>
      <c r="C24" s="44">
        <v>61.32</v>
      </c>
      <c r="D24" s="21">
        <v>7.23</v>
      </c>
      <c r="E24" s="21">
        <v>7.56</v>
      </c>
      <c r="F24" s="21">
        <v>133</v>
      </c>
      <c r="G24" s="21">
        <v>16</v>
      </c>
      <c r="H24" s="21">
        <v>316</v>
      </c>
      <c r="I24" s="21">
        <v>40</v>
      </c>
      <c r="J24" s="21">
        <v>262</v>
      </c>
      <c r="K24" s="21">
        <v>23</v>
      </c>
      <c r="L24" s="21" t="s">
        <v>37</v>
      </c>
      <c r="M24" s="21">
        <v>600</v>
      </c>
      <c r="N24" s="21">
        <v>0.3</v>
      </c>
      <c r="O24" s="21">
        <v>24.37</v>
      </c>
      <c r="P24" s="21">
        <v>1400000</v>
      </c>
      <c r="Q24" s="18"/>
    </row>
    <row r="25" spans="1:17" x14ac:dyDescent="0.3">
      <c r="A25" s="13">
        <v>44856</v>
      </c>
      <c r="B25" s="21">
        <v>58380</v>
      </c>
      <c r="C25" s="44">
        <v>58.38</v>
      </c>
      <c r="D25" s="21">
        <v>7.21</v>
      </c>
      <c r="E25" s="21">
        <v>7.66</v>
      </c>
      <c r="F25" s="21">
        <v>139</v>
      </c>
      <c r="G25" s="21">
        <v>14</v>
      </c>
      <c r="H25" s="21">
        <v>328</v>
      </c>
      <c r="I25" s="21">
        <v>36</v>
      </c>
      <c r="J25" s="21">
        <v>288</v>
      </c>
      <c r="K25" s="21">
        <v>25</v>
      </c>
      <c r="L25" s="21" t="s">
        <v>37</v>
      </c>
      <c r="M25" s="21">
        <v>400</v>
      </c>
      <c r="N25" s="21">
        <v>0.2</v>
      </c>
      <c r="O25" s="21">
        <v>23.5</v>
      </c>
      <c r="P25" s="21">
        <v>1200000</v>
      </c>
      <c r="Q25" s="18"/>
    </row>
    <row r="26" spans="1:17" x14ac:dyDescent="0.3">
      <c r="A26" s="13">
        <v>44857</v>
      </c>
      <c r="B26" s="21">
        <v>60090</v>
      </c>
      <c r="C26" s="44">
        <v>60.09</v>
      </c>
      <c r="D26" s="21">
        <v>7.25</v>
      </c>
      <c r="E26" s="21">
        <v>7.54</v>
      </c>
      <c r="F26" s="21">
        <v>136</v>
      </c>
      <c r="G26" s="21">
        <v>15</v>
      </c>
      <c r="H26" s="21">
        <v>312</v>
      </c>
      <c r="I26" s="21">
        <v>32</v>
      </c>
      <c r="J26" s="21">
        <v>256</v>
      </c>
      <c r="K26" s="21">
        <v>19</v>
      </c>
      <c r="L26" s="21" t="s">
        <v>37</v>
      </c>
      <c r="M26" s="21">
        <v>600</v>
      </c>
      <c r="N26" s="21">
        <v>0.2</v>
      </c>
      <c r="O26" s="21">
        <v>23.34</v>
      </c>
      <c r="P26" s="21">
        <v>1300000</v>
      </c>
      <c r="Q26" s="18"/>
    </row>
    <row r="27" spans="1:17" x14ac:dyDescent="0.3">
      <c r="A27" s="13">
        <v>44858</v>
      </c>
      <c r="B27" s="21">
        <v>65270</v>
      </c>
      <c r="C27" s="44">
        <v>65.27</v>
      </c>
      <c r="D27" s="21">
        <v>7.19</v>
      </c>
      <c r="E27" s="21">
        <v>7.6</v>
      </c>
      <c r="F27" s="21">
        <v>149</v>
      </c>
      <c r="G27" s="21">
        <v>16</v>
      </c>
      <c r="H27" s="21">
        <v>324</v>
      </c>
      <c r="I27" s="21">
        <v>40</v>
      </c>
      <c r="J27" s="21">
        <v>274</v>
      </c>
      <c r="K27" s="21">
        <v>22</v>
      </c>
      <c r="L27" s="21" t="s">
        <v>37</v>
      </c>
      <c r="M27" s="21">
        <v>500</v>
      </c>
      <c r="N27" s="21">
        <v>0.3</v>
      </c>
      <c r="O27" s="21">
        <v>22.41</v>
      </c>
      <c r="P27" s="21">
        <v>1700000</v>
      </c>
      <c r="Q27" s="18"/>
    </row>
    <row r="28" spans="1:17" x14ac:dyDescent="0.3">
      <c r="A28" s="13">
        <v>44859</v>
      </c>
      <c r="B28" s="21">
        <v>58550</v>
      </c>
      <c r="C28" s="44">
        <v>58.55</v>
      </c>
      <c r="D28" s="21">
        <v>7.18</v>
      </c>
      <c r="E28" s="21">
        <v>7.64</v>
      </c>
      <c r="F28" s="21">
        <v>143</v>
      </c>
      <c r="G28" s="21">
        <v>18</v>
      </c>
      <c r="H28" s="21">
        <v>320</v>
      </c>
      <c r="I28" s="21">
        <v>36</v>
      </c>
      <c r="J28" s="21">
        <v>268</v>
      </c>
      <c r="K28" s="21">
        <v>21</v>
      </c>
      <c r="L28" s="21" t="s">
        <v>37</v>
      </c>
      <c r="M28" s="21">
        <v>400</v>
      </c>
      <c r="N28" s="21">
        <v>0.3</v>
      </c>
      <c r="O28" s="21">
        <v>23.51</v>
      </c>
      <c r="P28" s="21">
        <v>1400000</v>
      </c>
      <c r="Q28" s="18"/>
    </row>
    <row r="29" spans="1:17" x14ac:dyDescent="0.3">
      <c r="A29" s="13">
        <v>44860</v>
      </c>
      <c r="B29" s="21">
        <v>60480</v>
      </c>
      <c r="C29" s="44">
        <v>60.48</v>
      </c>
      <c r="D29" s="21">
        <v>7.28</v>
      </c>
      <c r="E29" s="21">
        <v>7.54</v>
      </c>
      <c r="F29" s="21">
        <v>139</v>
      </c>
      <c r="G29" s="21">
        <v>16</v>
      </c>
      <c r="H29" s="21">
        <v>328</v>
      </c>
      <c r="I29" s="21">
        <v>40</v>
      </c>
      <c r="J29" s="21">
        <v>298</v>
      </c>
      <c r="K29" s="21">
        <v>20</v>
      </c>
      <c r="L29" s="21" t="s">
        <v>37</v>
      </c>
      <c r="M29" s="21">
        <v>600</v>
      </c>
      <c r="N29" s="21">
        <v>0.2</v>
      </c>
      <c r="O29" s="21">
        <v>24.97</v>
      </c>
      <c r="P29" s="21">
        <v>1200000</v>
      </c>
      <c r="Q29" s="18"/>
    </row>
    <row r="30" spans="1:17" x14ac:dyDescent="0.3">
      <c r="A30" s="13">
        <v>44861</v>
      </c>
      <c r="B30" s="21">
        <v>61990</v>
      </c>
      <c r="C30" s="44">
        <v>61.99</v>
      </c>
      <c r="D30" s="21">
        <v>7.23</v>
      </c>
      <c r="E30" s="21">
        <v>7.66</v>
      </c>
      <c r="F30" s="21">
        <v>143</v>
      </c>
      <c r="G30" s="21">
        <v>17</v>
      </c>
      <c r="H30" s="21">
        <v>324</v>
      </c>
      <c r="I30" s="21">
        <v>44</v>
      </c>
      <c r="J30" s="21">
        <v>303</v>
      </c>
      <c r="K30" s="21">
        <v>22</v>
      </c>
      <c r="L30" s="21" t="s">
        <v>37</v>
      </c>
      <c r="M30" s="21">
        <v>400</v>
      </c>
      <c r="N30" s="21">
        <v>0.3</v>
      </c>
      <c r="O30" s="21">
        <v>24.27</v>
      </c>
      <c r="P30" s="21">
        <v>1300000</v>
      </c>
      <c r="Q30" s="18"/>
    </row>
    <row r="31" spans="1:17" x14ac:dyDescent="0.3">
      <c r="A31" s="13">
        <v>44862</v>
      </c>
      <c r="B31" s="21">
        <v>59800</v>
      </c>
      <c r="C31" s="44">
        <v>59.8</v>
      </c>
      <c r="D31" s="21">
        <v>7.26</v>
      </c>
      <c r="E31" s="21">
        <v>7.57</v>
      </c>
      <c r="F31" s="21">
        <v>136</v>
      </c>
      <c r="G31" s="21">
        <v>17</v>
      </c>
      <c r="H31" s="21">
        <v>312</v>
      </c>
      <c r="I31" s="21">
        <v>40</v>
      </c>
      <c r="J31" s="21">
        <v>296</v>
      </c>
      <c r="K31" s="21">
        <v>26</v>
      </c>
      <c r="L31" s="21" t="s">
        <v>37</v>
      </c>
      <c r="M31" s="21">
        <v>600</v>
      </c>
      <c r="N31" s="21">
        <v>0.3</v>
      </c>
      <c r="O31" s="21">
        <v>23.22</v>
      </c>
      <c r="P31" s="21">
        <v>1700000</v>
      </c>
      <c r="Q31" s="18"/>
    </row>
    <row r="32" spans="1:17" x14ac:dyDescent="0.3">
      <c r="A32" s="13">
        <v>44863</v>
      </c>
      <c r="B32" s="21">
        <v>58810</v>
      </c>
      <c r="C32" s="44">
        <v>58.81</v>
      </c>
      <c r="D32" s="21">
        <v>7.28</v>
      </c>
      <c r="E32" s="21">
        <v>7.64</v>
      </c>
      <c r="F32" s="21">
        <v>146</v>
      </c>
      <c r="G32" s="21">
        <v>15</v>
      </c>
      <c r="H32" s="21">
        <v>320</v>
      </c>
      <c r="I32" s="21">
        <v>36</v>
      </c>
      <c r="J32" s="21">
        <v>307</v>
      </c>
      <c r="K32" s="21">
        <v>23</v>
      </c>
      <c r="L32" s="21" t="s">
        <v>37</v>
      </c>
      <c r="M32" s="21">
        <v>500</v>
      </c>
      <c r="N32" s="21">
        <v>0.2</v>
      </c>
      <c r="O32" s="21">
        <v>23.89</v>
      </c>
      <c r="P32" s="21">
        <v>1400000</v>
      </c>
      <c r="Q32" s="18"/>
    </row>
    <row r="33" spans="1:17" x14ac:dyDescent="0.3">
      <c r="A33" s="13">
        <v>44864</v>
      </c>
      <c r="B33" s="39">
        <v>60010</v>
      </c>
      <c r="C33" s="44">
        <v>60.01</v>
      </c>
      <c r="D33" s="39">
        <v>7.22</v>
      </c>
      <c r="E33" s="39">
        <v>7.58</v>
      </c>
      <c r="F33" s="39">
        <v>143</v>
      </c>
      <c r="G33" s="39">
        <v>18</v>
      </c>
      <c r="H33" s="39">
        <v>304</v>
      </c>
      <c r="I33" s="39">
        <v>32</v>
      </c>
      <c r="J33" s="39">
        <v>288</v>
      </c>
      <c r="K33" s="39">
        <v>20</v>
      </c>
      <c r="L33" s="39" t="s">
        <v>37</v>
      </c>
      <c r="M33" s="39">
        <v>400</v>
      </c>
      <c r="N33" s="39">
        <v>0.3</v>
      </c>
      <c r="O33" s="39">
        <v>24.09</v>
      </c>
      <c r="P33" s="39">
        <v>1200000</v>
      </c>
      <c r="Q33" s="18"/>
    </row>
    <row r="34" spans="1:17" ht="15" thickBot="1" x14ac:dyDescent="0.35">
      <c r="A34" s="13">
        <v>44865</v>
      </c>
      <c r="B34" s="41">
        <v>57400</v>
      </c>
      <c r="C34" s="45">
        <v>57.4</v>
      </c>
      <c r="D34" s="41">
        <v>7.18</v>
      </c>
      <c r="E34" s="41">
        <v>7.61</v>
      </c>
      <c r="F34" s="41">
        <v>145</v>
      </c>
      <c r="G34" s="41">
        <v>16</v>
      </c>
      <c r="H34" s="41">
        <v>316</v>
      </c>
      <c r="I34" s="41">
        <v>40</v>
      </c>
      <c r="J34" s="41">
        <v>297</v>
      </c>
      <c r="K34" s="41">
        <v>23</v>
      </c>
      <c r="L34" s="41" t="s">
        <v>37</v>
      </c>
      <c r="M34" s="41">
        <v>500</v>
      </c>
      <c r="N34" s="41">
        <v>0.2</v>
      </c>
      <c r="O34" s="41">
        <v>23.69</v>
      </c>
      <c r="P34" s="41">
        <v>1300000</v>
      </c>
      <c r="Q34" s="18"/>
    </row>
    <row r="35" spans="1:17" ht="15" thickBot="1" x14ac:dyDescent="0.35">
      <c r="A35" s="11" t="s">
        <v>32</v>
      </c>
      <c r="B35" s="19">
        <f>AVERAGE(B4:B34)</f>
        <v>59747.741935483871</v>
      </c>
      <c r="C35" s="19">
        <f t="shared" ref="C35:P35" si="0">AVERAGE(C4:C34)</f>
        <v>59.731612903225802</v>
      </c>
      <c r="D35" s="19">
        <f t="shared" si="0"/>
        <v>7.2109677419354838</v>
      </c>
      <c r="E35" s="19">
        <f t="shared" si="0"/>
        <v>7.6293548387096752</v>
      </c>
      <c r="F35" s="19">
        <f t="shared" si="0"/>
        <v>140.74193548387098</v>
      </c>
      <c r="G35" s="19">
        <f t="shared" si="0"/>
        <v>15.548387096774194</v>
      </c>
      <c r="H35" s="19">
        <f t="shared" si="0"/>
        <v>319.87096774193549</v>
      </c>
      <c r="I35" s="19">
        <f t="shared" si="0"/>
        <v>37.161290322580648</v>
      </c>
      <c r="J35" s="19">
        <f t="shared" si="0"/>
        <v>276.58064516129031</v>
      </c>
      <c r="K35" s="19">
        <f t="shared" si="0"/>
        <v>22.548387096774192</v>
      </c>
      <c r="L35" s="19" t="s">
        <v>37</v>
      </c>
      <c r="M35" s="19">
        <f t="shared" si="0"/>
        <v>509.67741935483872</v>
      </c>
      <c r="N35" s="19">
        <f t="shared" si="0"/>
        <v>0.25806451612903225</v>
      </c>
      <c r="O35" s="19">
        <f t="shared" si="0"/>
        <v>23.735806451612909</v>
      </c>
      <c r="P35" s="19">
        <f t="shared" si="0"/>
        <v>1367741.935483871</v>
      </c>
      <c r="Q35" s="38"/>
    </row>
    <row r="36" spans="1:17" x14ac:dyDescent="0.3">
      <c r="C36" s="42">
        <f>SUM(C4:C34)</f>
        <v>1851.6799999999998</v>
      </c>
    </row>
    <row r="37" spans="1:17" x14ac:dyDescent="0.3">
      <c r="C37" s="42"/>
    </row>
    <row r="41" spans="1:17" ht="40.799999999999997" customHeight="1" x14ac:dyDescent="0.3">
      <c r="A41" s="59" t="s">
        <v>33</v>
      </c>
      <c r="B41" s="59"/>
      <c r="C41" s="59" t="s">
        <v>34</v>
      </c>
      <c r="D41" s="59"/>
      <c r="E41" s="59"/>
      <c r="F41" s="59"/>
      <c r="G41" s="59"/>
      <c r="H41" s="59"/>
      <c r="I41" s="59"/>
      <c r="J41" s="59"/>
      <c r="K41" s="59"/>
      <c r="L41" s="59"/>
      <c r="M41" s="59"/>
      <c r="N41" s="59"/>
      <c r="O41" s="59"/>
      <c r="P41" s="59"/>
      <c r="Q41" s="59"/>
    </row>
    <row r="43" spans="1:17" x14ac:dyDescent="0.3">
      <c r="A43" s="15" t="s">
        <v>35</v>
      </c>
      <c r="B43" s="16">
        <f>MIN(B4:B34)</f>
        <v>54150</v>
      </c>
      <c r="C43" s="16">
        <f t="shared" ref="C43:P43" si="1">MIN(C4:C34)</f>
        <v>54.15</v>
      </c>
      <c r="D43" s="16">
        <f t="shared" si="1"/>
        <v>7.12</v>
      </c>
      <c r="E43" s="16">
        <f t="shared" si="1"/>
        <v>7.54</v>
      </c>
      <c r="F43" s="16">
        <f t="shared" si="1"/>
        <v>126</v>
      </c>
      <c r="G43" s="16">
        <f t="shared" si="1"/>
        <v>12</v>
      </c>
      <c r="H43" s="16">
        <f t="shared" si="1"/>
        <v>292</v>
      </c>
      <c r="I43" s="16">
        <f t="shared" si="1"/>
        <v>32</v>
      </c>
      <c r="J43" s="16">
        <f t="shared" si="1"/>
        <v>248</v>
      </c>
      <c r="K43" s="16">
        <f t="shared" si="1"/>
        <v>19</v>
      </c>
      <c r="L43" s="16"/>
      <c r="M43" s="16">
        <f t="shared" si="1"/>
        <v>400</v>
      </c>
      <c r="N43" s="16">
        <f t="shared" si="1"/>
        <v>0.2</v>
      </c>
      <c r="O43" s="16">
        <f t="shared" si="1"/>
        <v>22.33</v>
      </c>
      <c r="P43" s="16">
        <f t="shared" si="1"/>
        <v>1200000</v>
      </c>
      <c r="Q43" s="16"/>
    </row>
    <row r="44" spans="1:17" x14ac:dyDescent="0.3">
      <c r="A44" s="15"/>
    </row>
    <row r="45" spans="1:17" x14ac:dyDescent="0.3">
      <c r="A45" s="15" t="s">
        <v>36</v>
      </c>
      <c r="B45" s="16">
        <f>MAX(B4:B34)</f>
        <v>65270</v>
      </c>
      <c r="C45" s="16">
        <f t="shared" ref="C45:P45" si="2">MAX(C4:C34)</f>
        <v>65.27</v>
      </c>
      <c r="D45" s="16">
        <f t="shared" si="2"/>
        <v>7.32</v>
      </c>
      <c r="E45" s="16">
        <f t="shared" si="2"/>
        <v>7.89</v>
      </c>
      <c r="F45" s="16">
        <f t="shared" si="2"/>
        <v>149</v>
      </c>
      <c r="G45" s="16">
        <f t="shared" si="2"/>
        <v>18</v>
      </c>
      <c r="H45" s="16">
        <f t="shared" si="2"/>
        <v>360</v>
      </c>
      <c r="I45" s="16">
        <f t="shared" si="2"/>
        <v>44</v>
      </c>
      <c r="J45" s="16">
        <f t="shared" si="2"/>
        <v>307</v>
      </c>
      <c r="K45" s="16">
        <f t="shared" si="2"/>
        <v>26</v>
      </c>
      <c r="L45" s="16"/>
      <c r="M45" s="16">
        <f t="shared" si="2"/>
        <v>700</v>
      </c>
      <c r="N45" s="16">
        <f t="shared" si="2"/>
        <v>0.3</v>
      </c>
      <c r="O45" s="16">
        <f t="shared" si="2"/>
        <v>25.47</v>
      </c>
      <c r="P45" s="16">
        <f t="shared" si="2"/>
        <v>1700000</v>
      </c>
      <c r="Q45" s="16"/>
    </row>
  </sheetData>
  <mergeCells count="12">
    <mergeCell ref="A41:B41"/>
    <mergeCell ref="C41:Q41"/>
    <mergeCell ref="A1:Q1"/>
    <mergeCell ref="A2:A3"/>
    <mergeCell ref="B2:C2"/>
    <mergeCell ref="D2:E2"/>
    <mergeCell ref="F2:G2"/>
    <mergeCell ref="H2:I2"/>
    <mergeCell ref="J2:K2"/>
    <mergeCell ref="L2:M2"/>
    <mergeCell ref="O2:P2"/>
    <mergeCell ref="Q2:Q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T45"/>
  <sheetViews>
    <sheetView workbookViewId="0">
      <selection activeCell="A34" sqref="A34:XFD34"/>
    </sheetView>
  </sheetViews>
  <sheetFormatPr defaultRowHeight="14.4" x14ac:dyDescent="0.3"/>
  <cols>
    <col min="1" max="1" width="10.21875" customWidth="1"/>
    <col min="2" max="2" width="8.5546875" customWidth="1"/>
    <col min="3" max="3" width="6.5546875" bestFit="1" customWidth="1"/>
    <col min="4" max="6" width="8.33203125" customWidth="1"/>
    <col min="9" max="9" width="8.77734375" customWidth="1"/>
    <col min="11" max="11" width="8.77734375" customWidth="1"/>
    <col min="15" max="15" width="8.33203125" customWidth="1"/>
    <col min="16" max="16" width="10.6640625" customWidth="1"/>
    <col min="17" max="17" width="32.21875" customWidth="1"/>
    <col min="20" max="20" width="12" bestFit="1" customWidth="1"/>
    <col min="21" max="21" width="14.88671875" customWidth="1"/>
  </cols>
  <sheetData>
    <row r="1" spans="1:46" ht="69.75" customHeight="1" thickBot="1" x14ac:dyDescent="0.6">
      <c r="A1" s="61" t="s">
        <v>29</v>
      </c>
      <c r="B1" s="62"/>
      <c r="C1" s="62"/>
      <c r="D1" s="62"/>
      <c r="E1" s="62"/>
      <c r="F1" s="62"/>
      <c r="G1" s="62"/>
      <c r="H1" s="63"/>
      <c r="I1" s="63"/>
      <c r="J1" s="62"/>
      <c r="K1" s="62"/>
      <c r="L1" s="62"/>
      <c r="M1" s="62"/>
      <c r="N1" s="62"/>
      <c r="O1" s="62"/>
      <c r="P1" s="62"/>
      <c r="Q1" s="64"/>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65" t="s">
        <v>0</v>
      </c>
      <c r="B2" s="67" t="s">
        <v>26</v>
      </c>
      <c r="C2" s="68"/>
      <c r="D2" s="69" t="s">
        <v>1</v>
      </c>
      <c r="E2" s="70"/>
      <c r="F2" s="71" t="s">
        <v>2</v>
      </c>
      <c r="G2" s="72"/>
      <c r="H2" s="73" t="s">
        <v>3</v>
      </c>
      <c r="I2" s="74"/>
      <c r="J2" s="75" t="s">
        <v>4</v>
      </c>
      <c r="K2" s="72"/>
      <c r="L2" s="76" t="s">
        <v>5</v>
      </c>
      <c r="M2" s="72"/>
      <c r="N2" s="2" t="s">
        <v>6</v>
      </c>
      <c r="O2" s="76" t="s">
        <v>7</v>
      </c>
      <c r="P2" s="77"/>
      <c r="Q2" s="78"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66"/>
      <c r="B3" s="4" t="s">
        <v>9</v>
      </c>
      <c r="C3" s="5" t="s">
        <v>10</v>
      </c>
      <c r="D3" s="6" t="s">
        <v>11</v>
      </c>
      <c r="E3" s="6" t="s">
        <v>22</v>
      </c>
      <c r="F3" s="24" t="s">
        <v>12</v>
      </c>
      <c r="G3" s="25" t="s">
        <v>23</v>
      </c>
      <c r="H3" s="7" t="s">
        <v>13</v>
      </c>
      <c r="I3" s="7" t="s">
        <v>14</v>
      </c>
      <c r="J3" s="8" t="s">
        <v>15</v>
      </c>
      <c r="K3" s="8" t="s">
        <v>24</v>
      </c>
      <c r="L3" s="9" t="s">
        <v>16</v>
      </c>
      <c r="M3" s="10" t="s">
        <v>17</v>
      </c>
      <c r="N3" s="10" t="s">
        <v>18</v>
      </c>
      <c r="O3" s="10" t="s">
        <v>19</v>
      </c>
      <c r="P3" s="10" t="s">
        <v>20</v>
      </c>
      <c r="Q3" s="66"/>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x14ac:dyDescent="0.3">
      <c r="A4" s="13">
        <v>44835</v>
      </c>
      <c r="B4" s="20">
        <v>34620</v>
      </c>
      <c r="C4" s="20">
        <v>34.619999999999997</v>
      </c>
      <c r="D4" s="20">
        <v>7.22</v>
      </c>
      <c r="E4" s="20">
        <v>7.39</v>
      </c>
      <c r="F4" s="20">
        <v>156</v>
      </c>
      <c r="G4" s="20">
        <v>22</v>
      </c>
      <c r="H4" s="20">
        <v>356</v>
      </c>
      <c r="I4" s="20">
        <v>36</v>
      </c>
      <c r="J4" s="20">
        <v>292</v>
      </c>
      <c r="K4" s="20">
        <v>28</v>
      </c>
      <c r="L4" s="36" t="s">
        <v>37</v>
      </c>
      <c r="M4" s="20">
        <v>500</v>
      </c>
      <c r="N4" s="20">
        <v>0.3</v>
      </c>
      <c r="O4" s="43">
        <v>25.9</v>
      </c>
      <c r="P4" s="20">
        <v>1200000</v>
      </c>
      <c r="Q4" s="18"/>
    </row>
    <row r="5" spans="1:46" x14ac:dyDescent="0.3">
      <c r="A5" s="13">
        <v>44836</v>
      </c>
      <c r="B5" s="21">
        <v>33420</v>
      </c>
      <c r="C5" s="21">
        <v>33.42</v>
      </c>
      <c r="D5" s="21">
        <v>7.18</v>
      </c>
      <c r="E5" s="21">
        <v>7.32</v>
      </c>
      <c r="F5" s="21">
        <v>163</v>
      </c>
      <c r="G5" s="21">
        <v>20</v>
      </c>
      <c r="H5" s="21">
        <v>340</v>
      </c>
      <c r="I5" s="21">
        <v>44</v>
      </c>
      <c r="J5" s="21">
        <v>304</v>
      </c>
      <c r="K5" s="21">
        <v>28</v>
      </c>
      <c r="L5" s="21" t="s">
        <v>37</v>
      </c>
      <c r="M5" s="21">
        <v>400</v>
      </c>
      <c r="N5" s="21">
        <v>0.3</v>
      </c>
      <c r="O5" s="40">
        <v>25.5</v>
      </c>
      <c r="P5" s="21">
        <v>1100000</v>
      </c>
      <c r="Q5" s="18"/>
    </row>
    <row r="6" spans="1:46" x14ac:dyDescent="0.3">
      <c r="A6" s="13">
        <v>44837</v>
      </c>
      <c r="B6" s="21">
        <v>33350</v>
      </c>
      <c r="C6" s="21">
        <v>33.35</v>
      </c>
      <c r="D6" s="21">
        <v>7.31</v>
      </c>
      <c r="E6" s="21">
        <v>7.38</v>
      </c>
      <c r="F6" s="21">
        <v>159</v>
      </c>
      <c r="G6" s="21">
        <v>22</v>
      </c>
      <c r="H6" s="21">
        <v>352</v>
      </c>
      <c r="I6" s="21">
        <v>36</v>
      </c>
      <c r="J6" s="21">
        <v>308</v>
      </c>
      <c r="K6" s="21">
        <v>27</v>
      </c>
      <c r="L6" s="21" t="s">
        <v>37</v>
      </c>
      <c r="M6" s="21">
        <v>700</v>
      </c>
      <c r="N6" s="21">
        <v>0.2</v>
      </c>
      <c r="O6" s="40">
        <v>25.3</v>
      </c>
      <c r="P6" s="21">
        <v>1200000</v>
      </c>
      <c r="Q6" s="18"/>
    </row>
    <row r="7" spans="1:46" x14ac:dyDescent="0.3">
      <c r="A7" s="13">
        <v>44838</v>
      </c>
      <c r="B7" s="21">
        <v>33770</v>
      </c>
      <c r="C7" s="21">
        <v>33.770000000000003</v>
      </c>
      <c r="D7" s="21">
        <v>7.22</v>
      </c>
      <c r="E7" s="21">
        <v>7.43</v>
      </c>
      <c r="F7" s="21">
        <v>164</v>
      </c>
      <c r="G7" s="21">
        <v>26</v>
      </c>
      <c r="H7" s="21">
        <v>356</v>
      </c>
      <c r="I7" s="21">
        <v>40</v>
      </c>
      <c r="J7" s="21">
        <v>311</v>
      </c>
      <c r="K7" s="21">
        <v>24</v>
      </c>
      <c r="L7" s="21" t="s">
        <v>37</v>
      </c>
      <c r="M7" s="21">
        <v>600</v>
      </c>
      <c r="N7" s="21">
        <v>0.3</v>
      </c>
      <c r="O7" s="40">
        <v>23.8</v>
      </c>
      <c r="P7" s="21">
        <v>1300000</v>
      </c>
      <c r="Q7" s="18"/>
    </row>
    <row r="8" spans="1:46" x14ac:dyDescent="0.3">
      <c r="A8" s="13">
        <v>44839</v>
      </c>
      <c r="B8" s="21">
        <v>33220</v>
      </c>
      <c r="C8" s="21">
        <v>33.22</v>
      </c>
      <c r="D8" s="21">
        <v>7.29</v>
      </c>
      <c r="E8" s="21">
        <v>7.42</v>
      </c>
      <c r="F8" s="21">
        <v>156</v>
      </c>
      <c r="G8" s="21">
        <v>23</v>
      </c>
      <c r="H8" s="21">
        <v>348</v>
      </c>
      <c r="I8" s="21">
        <v>36</v>
      </c>
      <c r="J8" s="21">
        <v>306</v>
      </c>
      <c r="K8" s="21">
        <v>26</v>
      </c>
      <c r="L8" s="21" t="s">
        <v>37</v>
      </c>
      <c r="M8" s="21">
        <v>400</v>
      </c>
      <c r="N8" s="21">
        <v>0.2</v>
      </c>
      <c r="O8" s="40">
        <v>25.3</v>
      </c>
      <c r="P8" s="21">
        <v>1700000</v>
      </c>
      <c r="Q8" s="18"/>
    </row>
    <row r="9" spans="1:46" x14ac:dyDescent="0.3">
      <c r="A9" s="13">
        <v>44840</v>
      </c>
      <c r="B9" s="21">
        <v>34850</v>
      </c>
      <c r="C9" s="21">
        <v>34.85</v>
      </c>
      <c r="D9" s="21">
        <v>7.26</v>
      </c>
      <c r="E9" s="21">
        <v>7.38</v>
      </c>
      <c r="F9" s="21">
        <v>159</v>
      </c>
      <c r="G9" s="21">
        <v>26</v>
      </c>
      <c r="H9" s="21">
        <v>356</v>
      </c>
      <c r="I9" s="21">
        <v>40</v>
      </c>
      <c r="J9" s="21">
        <v>314</v>
      </c>
      <c r="K9" s="21">
        <v>25</v>
      </c>
      <c r="L9" s="21" t="s">
        <v>37</v>
      </c>
      <c r="M9" s="21">
        <v>700</v>
      </c>
      <c r="N9" s="21">
        <v>0.3</v>
      </c>
      <c r="O9" s="40">
        <v>22.7</v>
      </c>
      <c r="P9" s="21">
        <v>1400000</v>
      </c>
      <c r="Q9" s="18"/>
    </row>
    <row r="10" spans="1:46" x14ac:dyDescent="0.3">
      <c r="A10" s="13">
        <v>44841</v>
      </c>
      <c r="B10" s="21">
        <v>33420</v>
      </c>
      <c r="C10" s="21">
        <v>33.42</v>
      </c>
      <c r="D10" s="21">
        <v>7.23</v>
      </c>
      <c r="E10" s="21">
        <v>7.56</v>
      </c>
      <c r="F10" s="21">
        <v>153</v>
      </c>
      <c r="G10" s="21">
        <v>24</v>
      </c>
      <c r="H10" s="21">
        <v>348</v>
      </c>
      <c r="I10" s="21">
        <v>36</v>
      </c>
      <c r="J10" s="21">
        <v>298</v>
      </c>
      <c r="K10" s="21">
        <v>27</v>
      </c>
      <c r="L10" s="21" t="s">
        <v>37</v>
      </c>
      <c r="M10" s="21">
        <v>500</v>
      </c>
      <c r="N10" s="21">
        <v>0.3</v>
      </c>
      <c r="O10" s="40">
        <v>24.5</v>
      </c>
      <c r="P10" s="21">
        <v>1200000</v>
      </c>
      <c r="Q10" s="18"/>
    </row>
    <row r="11" spans="1:46" x14ac:dyDescent="0.3">
      <c r="A11" s="13">
        <v>44842</v>
      </c>
      <c r="B11" s="21">
        <v>33140</v>
      </c>
      <c r="C11" s="21">
        <v>33.14</v>
      </c>
      <c r="D11" s="21">
        <v>7.19</v>
      </c>
      <c r="E11" s="21">
        <v>7.62</v>
      </c>
      <c r="F11" s="21">
        <v>156</v>
      </c>
      <c r="G11" s="21">
        <v>21</v>
      </c>
      <c r="H11" s="21">
        <v>352</v>
      </c>
      <c r="I11" s="21">
        <v>40</v>
      </c>
      <c r="J11" s="21">
        <v>304</v>
      </c>
      <c r="K11" s="21">
        <v>23</v>
      </c>
      <c r="L11" s="21" t="s">
        <v>37</v>
      </c>
      <c r="M11" s="21">
        <v>400</v>
      </c>
      <c r="N11" s="21">
        <v>0.2</v>
      </c>
      <c r="O11" s="40">
        <v>25</v>
      </c>
      <c r="P11" s="21">
        <v>1300000</v>
      </c>
      <c r="Q11" s="18"/>
    </row>
    <row r="12" spans="1:46" x14ac:dyDescent="0.3">
      <c r="A12" s="13">
        <v>44843</v>
      </c>
      <c r="B12" s="21">
        <v>34430</v>
      </c>
      <c r="C12" s="21">
        <v>34.43</v>
      </c>
      <c r="D12" s="21">
        <v>7.26</v>
      </c>
      <c r="E12" s="21">
        <v>7.59</v>
      </c>
      <c r="F12" s="21">
        <v>163</v>
      </c>
      <c r="G12" s="21">
        <v>23</v>
      </c>
      <c r="H12" s="21">
        <v>360</v>
      </c>
      <c r="I12" s="21">
        <v>44</v>
      </c>
      <c r="J12" s="21">
        <v>312</v>
      </c>
      <c r="K12" s="21">
        <v>27</v>
      </c>
      <c r="L12" s="21" t="s">
        <v>37</v>
      </c>
      <c r="M12" s="21">
        <v>700</v>
      </c>
      <c r="N12" s="21">
        <v>0.2</v>
      </c>
      <c r="O12" s="40">
        <v>24.4</v>
      </c>
      <c r="P12" s="21">
        <v>1400000</v>
      </c>
      <c r="Q12" s="18"/>
    </row>
    <row r="13" spans="1:46" x14ac:dyDescent="0.3">
      <c r="A13" s="13">
        <v>44844</v>
      </c>
      <c r="B13" s="21">
        <v>33440</v>
      </c>
      <c r="C13" s="21">
        <v>33.44</v>
      </c>
      <c r="D13" s="21">
        <v>7.22</v>
      </c>
      <c r="E13" s="21">
        <v>7.48</v>
      </c>
      <c r="F13" s="21">
        <v>150</v>
      </c>
      <c r="G13" s="21">
        <v>21</v>
      </c>
      <c r="H13" s="21">
        <v>348</v>
      </c>
      <c r="I13" s="21">
        <v>36</v>
      </c>
      <c r="J13" s="21">
        <v>306</v>
      </c>
      <c r="K13" s="21">
        <v>30</v>
      </c>
      <c r="L13" s="21" t="s">
        <v>37</v>
      </c>
      <c r="M13" s="21">
        <v>600</v>
      </c>
      <c r="N13" s="21">
        <v>0.3</v>
      </c>
      <c r="O13" s="40">
        <v>24.6</v>
      </c>
      <c r="P13" s="21">
        <v>1100000</v>
      </c>
      <c r="Q13" s="18"/>
    </row>
    <row r="14" spans="1:46" x14ac:dyDescent="0.3">
      <c r="A14" s="13">
        <v>44845</v>
      </c>
      <c r="B14" s="21">
        <v>35340</v>
      </c>
      <c r="C14" s="21">
        <v>35.340000000000003</v>
      </c>
      <c r="D14" s="21">
        <v>7.72</v>
      </c>
      <c r="E14" s="21">
        <v>7.52</v>
      </c>
      <c r="F14" s="21">
        <v>153</v>
      </c>
      <c r="G14" s="21">
        <v>20</v>
      </c>
      <c r="H14" s="21">
        <v>325</v>
      </c>
      <c r="I14" s="21">
        <v>44</v>
      </c>
      <c r="J14" s="21">
        <v>303</v>
      </c>
      <c r="K14" s="21">
        <v>27</v>
      </c>
      <c r="L14" s="21" t="s">
        <v>37</v>
      </c>
      <c r="M14" s="21">
        <v>400</v>
      </c>
      <c r="N14" s="21">
        <v>0.2</v>
      </c>
      <c r="O14" s="40">
        <v>25.3</v>
      </c>
      <c r="P14" s="21">
        <v>1200000</v>
      </c>
      <c r="Q14" s="18"/>
    </row>
    <row r="15" spans="1:46" x14ac:dyDescent="0.3">
      <c r="A15" s="13">
        <v>44846</v>
      </c>
      <c r="B15" s="21">
        <v>31520</v>
      </c>
      <c r="C15" s="21">
        <v>31.52</v>
      </c>
      <c r="D15" s="21">
        <v>7.32</v>
      </c>
      <c r="E15" s="21">
        <v>7.59</v>
      </c>
      <c r="F15" s="21">
        <v>156</v>
      </c>
      <c r="G15" s="21">
        <v>24</v>
      </c>
      <c r="H15" s="21">
        <v>356</v>
      </c>
      <c r="I15" s="21">
        <v>40</v>
      </c>
      <c r="J15" s="21">
        <v>308</v>
      </c>
      <c r="K15" s="21">
        <v>31</v>
      </c>
      <c r="L15" s="21" t="s">
        <v>37</v>
      </c>
      <c r="M15" s="21">
        <v>700</v>
      </c>
      <c r="N15" s="21">
        <v>0.3</v>
      </c>
      <c r="O15" s="40">
        <v>24.2</v>
      </c>
      <c r="P15" s="21">
        <v>1200000</v>
      </c>
      <c r="Q15" s="18"/>
    </row>
    <row r="16" spans="1:46" ht="20.399999999999999" customHeight="1" x14ac:dyDescent="0.3">
      <c r="A16" s="13">
        <v>44847</v>
      </c>
      <c r="B16" s="21">
        <v>10560</v>
      </c>
      <c r="C16" s="21">
        <v>10.56</v>
      </c>
      <c r="D16" s="21">
        <v>7.19</v>
      </c>
      <c r="E16" s="21">
        <v>7.44</v>
      </c>
      <c r="F16" s="21">
        <v>159</v>
      </c>
      <c r="G16" s="21">
        <v>22</v>
      </c>
      <c r="H16" s="21">
        <v>344</v>
      </c>
      <c r="I16" s="21">
        <v>44</v>
      </c>
      <c r="J16" s="21">
        <v>294</v>
      </c>
      <c r="K16" s="21">
        <v>28</v>
      </c>
      <c r="L16" s="21" t="s">
        <v>37</v>
      </c>
      <c r="M16" s="21">
        <v>500</v>
      </c>
      <c r="N16" s="21">
        <v>0.2</v>
      </c>
      <c r="O16" s="40">
        <v>25.2</v>
      </c>
      <c r="P16" s="21">
        <v>1300000</v>
      </c>
      <c r="Q16" s="79" t="s">
        <v>39</v>
      </c>
    </row>
    <row r="17" spans="1:20" ht="20.399999999999999" customHeight="1" x14ac:dyDescent="0.3">
      <c r="A17" s="13">
        <v>44848</v>
      </c>
      <c r="B17" s="21">
        <v>8470</v>
      </c>
      <c r="C17" s="21">
        <v>8.4700000000000006</v>
      </c>
      <c r="D17" s="21">
        <v>7.27</v>
      </c>
      <c r="E17" s="21">
        <v>7.56</v>
      </c>
      <c r="F17" s="21">
        <v>163</v>
      </c>
      <c r="G17" s="21">
        <v>23</v>
      </c>
      <c r="H17" s="21">
        <v>356</v>
      </c>
      <c r="I17" s="21">
        <v>40</v>
      </c>
      <c r="J17" s="21">
        <v>307</v>
      </c>
      <c r="K17" s="21">
        <v>26</v>
      </c>
      <c r="L17" s="21" t="s">
        <v>37</v>
      </c>
      <c r="M17" s="21">
        <v>600</v>
      </c>
      <c r="N17" s="21">
        <v>0.3</v>
      </c>
      <c r="O17" s="40">
        <v>25</v>
      </c>
      <c r="P17" s="21">
        <v>1700000</v>
      </c>
      <c r="Q17" s="80"/>
    </row>
    <row r="18" spans="1:20" ht="20.399999999999999" customHeight="1" x14ac:dyDescent="0.3">
      <c r="A18" s="13">
        <v>44849</v>
      </c>
      <c r="B18" s="21">
        <v>15790</v>
      </c>
      <c r="C18" s="21">
        <v>15.79</v>
      </c>
      <c r="D18" s="21">
        <v>7.21</v>
      </c>
      <c r="E18" s="21">
        <v>7.48</v>
      </c>
      <c r="F18" s="21">
        <v>153</v>
      </c>
      <c r="G18" s="21">
        <v>22</v>
      </c>
      <c r="H18" s="21">
        <v>332</v>
      </c>
      <c r="I18" s="21">
        <v>36</v>
      </c>
      <c r="J18" s="21">
        <v>298</v>
      </c>
      <c r="K18" s="21">
        <v>24</v>
      </c>
      <c r="L18" s="21" t="s">
        <v>37</v>
      </c>
      <c r="M18" s="21">
        <v>400</v>
      </c>
      <c r="N18" s="21">
        <v>0.3</v>
      </c>
      <c r="O18" s="40">
        <v>25.4</v>
      </c>
      <c r="P18" s="21">
        <v>1400000</v>
      </c>
      <c r="Q18" s="80"/>
    </row>
    <row r="19" spans="1:20" ht="20.399999999999999" customHeight="1" x14ac:dyDescent="0.3">
      <c r="A19" s="13">
        <v>44850</v>
      </c>
      <c r="B19" s="21">
        <v>13640</v>
      </c>
      <c r="C19" s="21">
        <v>13.64</v>
      </c>
      <c r="D19" s="21">
        <v>7.28</v>
      </c>
      <c r="E19" s="21">
        <v>7.54</v>
      </c>
      <c r="F19" s="21">
        <v>156</v>
      </c>
      <c r="G19" s="21">
        <v>20</v>
      </c>
      <c r="H19" s="21">
        <v>344</v>
      </c>
      <c r="I19" s="21">
        <v>44</v>
      </c>
      <c r="J19" s="21">
        <v>312</v>
      </c>
      <c r="K19" s="21">
        <v>27</v>
      </c>
      <c r="L19" s="21" t="s">
        <v>37</v>
      </c>
      <c r="M19" s="21">
        <v>700</v>
      </c>
      <c r="N19" s="21">
        <v>0.3</v>
      </c>
      <c r="O19" s="40">
        <v>26.1</v>
      </c>
      <c r="P19" s="21">
        <v>1400000</v>
      </c>
      <c r="Q19" s="80"/>
    </row>
    <row r="20" spans="1:20" ht="20.399999999999999" customHeight="1" x14ac:dyDescent="0.3">
      <c r="A20" s="13">
        <v>44851</v>
      </c>
      <c r="B20" s="21">
        <v>9250</v>
      </c>
      <c r="C20" s="21">
        <v>9.25</v>
      </c>
      <c r="D20" s="21">
        <v>7.24</v>
      </c>
      <c r="E20" s="21">
        <v>7.57</v>
      </c>
      <c r="F20" s="21">
        <v>162</v>
      </c>
      <c r="G20" s="21">
        <v>19</v>
      </c>
      <c r="H20" s="21">
        <v>340</v>
      </c>
      <c r="I20" s="21">
        <v>40</v>
      </c>
      <c r="J20" s="21">
        <v>296</v>
      </c>
      <c r="K20" s="21">
        <v>24</v>
      </c>
      <c r="L20" s="21" t="s">
        <v>37</v>
      </c>
      <c r="M20" s="21">
        <v>500</v>
      </c>
      <c r="N20" s="21">
        <v>0.3</v>
      </c>
      <c r="O20" s="40">
        <v>26.5</v>
      </c>
      <c r="P20" s="21">
        <v>1100000</v>
      </c>
      <c r="Q20" s="80"/>
    </row>
    <row r="21" spans="1:20" ht="20.399999999999999" customHeight="1" x14ac:dyDescent="0.3">
      <c r="A21" s="13">
        <v>44852</v>
      </c>
      <c r="B21" s="21">
        <v>17530</v>
      </c>
      <c r="C21" s="21">
        <v>17.53</v>
      </c>
      <c r="D21" s="21">
        <v>7.28</v>
      </c>
      <c r="E21" s="21">
        <v>7.52</v>
      </c>
      <c r="F21" s="21">
        <v>159</v>
      </c>
      <c r="G21" s="21">
        <v>21</v>
      </c>
      <c r="H21" s="21">
        <v>352</v>
      </c>
      <c r="I21" s="21">
        <v>36</v>
      </c>
      <c r="J21" s="21">
        <v>292</v>
      </c>
      <c r="K21" s="21">
        <v>28</v>
      </c>
      <c r="L21" s="21" t="s">
        <v>37</v>
      </c>
      <c r="M21" s="21">
        <v>400</v>
      </c>
      <c r="N21" s="21">
        <v>0.2</v>
      </c>
      <c r="O21" s="40">
        <v>25.4</v>
      </c>
      <c r="P21" s="21">
        <v>1700000</v>
      </c>
      <c r="Q21" s="80"/>
    </row>
    <row r="22" spans="1:20" ht="20.399999999999999" customHeight="1" x14ac:dyDescent="0.3">
      <c r="A22" s="13">
        <v>44853</v>
      </c>
      <c r="B22" s="21">
        <v>12270</v>
      </c>
      <c r="C22" s="21">
        <v>21.27</v>
      </c>
      <c r="D22" s="21">
        <v>7.18</v>
      </c>
      <c r="E22" s="21">
        <v>7.43</v>
      </c>
      <c r="F22" s="21">
        <v>156</v>
      </c>
      <c r="G22" s="21">
        <v>20</v>
      </c>
      <c r="H22" s="21">
        <v>360</v>
      </c>
      <c r="I22" s="21">
        <v>40</v>
      </c>
      <c r="J22" s="21">
        <v>304</v>
      </c>
      <c r="K22" s="21">
        <v>25</v>
      </c>
      <c r="L22" s="21" t="s">
        <v>37</v>
      </c>
      <c r="M22" s="21">
        <v>800</v>
      </c>
      <c r="N22" s="21">
        <v>0.2</v>
      </c>
      <c r="O22" s="40">
        <v>26.6</v>
      </c>
      <c r="P22" s="21">
        <v>1300000</v>
      </c>
      <c r="Q22" s="81"/>
    </row>
    <row r="23" spans="1:20" ht="138" x14ac:dyDescent="0.3">
      <c r="A23" s="13">
        <v>44854</v>
      </c>
      <c r="B23" s="21">
        <v>34510</v>
      </c>
      <c r="C23" s="21">
        <v>34.51</v>
      </c>
      <c r="D23" s="21">
        <v>7.26</v>
      </c>
      <c r="E23" s="21">
        <v>7.65</v>
      </c>
      <c r="F23" s="21">
        <v>153</v>
      </c>
      <c r="G23" s="21">
        <v>22</v>
      </c>
      <c r="H23" s="21">
        <v>348</v>
      </c>
      <c r="I23" s="21">
        <v>44</v>
      </c>
      <c r="J23" s="21">
        <v>315</v>
      </c>
      <c r="K23" s="21">
        <v>26</v>
      </c>
      <c r="L23" s="21" t="s">
        <v>37</v>
      </c>
      <c r="M23" s="21">
        <v>600</v>
      </c>
      <c r="N23" s="21">
        <v>0.3</v>
      </c>
      <c r="O23" s="40">
        <v>25</v>
      </c>
      <c r="P23" s="21">
        <v>1400000</v>
      </c>
      <c r="Q23" s="47" t="s">
        <v>40</v>
      </c>
    </row>
    <row r="24" spans="1:20" x14ac:dyDescent="0.3">
      <c r="A24" s="13">
        <v>44855</v>
      </c>
      <c r="B24" s="21">
        <v>35880</v>
      </c>
      <c r="C24" s="21">
        <v>35.880000000000003</v>
      </c>
      <c r="D24" s="21">
        <v>7.28</v>
      </c>
      <c r="E24" s="21">
        <v>7.57</v>
      </c>
      <c r="F24" s="21">
        <v>156</v>
      </c>
      <c r="G24" s="21">
        <v>21</v>
      </c>
      <c r="H24" s="21">
        <v>352</v>
      </c>
      <c r="I24" s="21">
        <v>40</v>
      </c>
      <c r="J24" s="21">
        <v>298</v>
      </c>
      <c r="K24" s="21">
        <v>30</v>
      </c>
      <c r="L24" s="21" t="s">
        <v>37</v>
      </c>
      <c r="M24" s="21">
        <v>700</v>
      </c>
      <c r="N24" s="21">
        <v>0.2</v>
      </c>
      <c r="O24" s="40">
        <v>25.3</v>
      </c>
      <c r="P24" s="21">
        <v>1100000</v>
      </c>
      <c r="Q24" s="18"/>
    </row>
    <row r="25" spans="1:20" x14ac:dyDescent="0.3">
      <c r="A25" s="13">
        <v>44856</v>
      </c>
      <c r="B25" s="21">
        <v>35140</v>
      </c>
      <c r="C25" s="21">
        <v>35.14</v>
      </c>
      <c r="D25" s="21">
        <v>7.31</v>
      </c>
      <c r="E25" s="21">
        <v>7.43</v>
      </c>
      <c r="F25" s="21">
        <v>159</v>
      </c>
      <c r="G25" s="21">
        <v>23</v>
      </c>
      <c r="H25" s="21">
        <v>356</v>
      </c>
      <c r="I25" s="21">
        <v>44</v>
      </c>
      <c r="J25" s="21">
        <v>310</v>
      </c>
      <c r="K25" s="21">
        <v>28</v>
      </c>
      <c r="L25" s="21" t="s">
        <v>37</v>
      </c>
      <c r="M25" s="21">
        <v>500</v>
      </c>
      <c r="N25" s="21">
        <v>0.3</v>
      </c>
      <c r="O25" s="40">
        <v>25.1</v>
      </c>
      <c r="P25" s="21">
        <v>1200000</v>
      </c>
      <c r="Q25" s="18"/>
      <c r="T25" t="s">
        <v>38</v>
      </c>
    </row>
    <row r="26" spans="1:20" x14ac:dyDescent="0.3">
      <c r="A26" s="13">
        <v>44857</v>
      </c>
      <c r="B26" s="21">
        <v>35690</v>
      </c>
      <c r="C26" s="21">
        <v>35.69</v>
      </c>
      <c r="D26" s="21">
        <v>7.27</v>
      </c>
      <c r="E26" s="21">
        <v>7.49</v>
      </c>
      <c r="F26" s="21">
        <v>156</v>
      </c>
      <c r="G26" s="21">
        <v>22</v>
      </c>
      <c r="H26" s="21">
        <v>364</v>
      </c>
      <c r="I26" s="21">
        <v>40</v>
      </c>
      <c r="J26" s="21">
        <v>304</v>
      </c>
      <c r="K26" s="21">
        <v>31</v>
      </c>
      <c r="L26" s="21" t="s">
        <v>37</v>
      </c>
      <c r="M26" s="21">
        <v>400</v>
      </c>
      <c r="N26" s="21">
        <v>0.3</v>
      </c>
      <c r="O26" s="40">
        <v>23.7</v>
      </c>
      <c r="P26" s="21">
        <v>1100000</v>
      </c>
      <c r="Q26" s="18"/>
    </row>
    <row r="27" spans="1:20" x14ac:dyDescent="0.3">
      <c r="A27" s="13">
        <v>44858</v>
      </c>
      <c r="B27" s="21">
        <v>36980</v>
      </c>
      <c r="C27" s="21">
        <v>36.979999999999997</v>
      </c>
      <c r="D27" s="21">
        <v>7.3</v>
      </c>
      <c r="E27" s="21">
        <v>7.51</v>
      </c>
      <c r="F27" s="21">
        <v>162</v>
      </c>
      <c r="G27" s="21">
        <v>24</v>
      </c>
      <c r="H27" s="21">
        <v>360</v>
      </c>
      <c r="I27" s="21">
        <v>36</v>
      </c>
      <c r="J27" s="21">
        <v>316</v>
      </c>
      <c r="K27" s="21">
        <v>29</v>
      </c>
      <c r="L27" s="21" t="s">
        <v>37</v>
      </c>
      <c r="M27" s="21">
        <v>600</v>
      </c>
      <c r="N27" s="21">
        <v>0.2</v>
      </c>
      <c r="O27" s="40">
        <v>23.8</v>
      </c>
      <c r="P27" s="21">
        <v>1400000</v>
      </c>
      <c r="Q27" s="18"/>
    </row>
    <row r="28" spans="1:20" x14ac:dyDescent="0.3">
      <c r="A28" s="13">
        <v>44859</v>
      </c>
      <c r="B28" s="21">
        <v>37910</v>
      </c>
      <c r="C28" s="21">
        <v>37.909999999999997</v>
      </c>
      <c r="D28" s="21">
        <v>7.26</v>
      </c>
      <c r="E28" s="21">
        <v>7.56</v>
      </c>
      <c r="F28" s="21">
        <v>153</v>
      </c>
      <c r="G28" s="21">
        <v>23</v>
      </c>
      <c r="H28" s="21">
        <v>364</v>
      </c>
      <c r="I28" s="21">
        <v>44</v>
      </c>
      <c r="J28" s="21">
        <v>324</v>
      </c>
      <c r="K28" s="21">
        <v>28</v>
      </c>
      <c r="L28" s="21" t="s">
        <v>37</v>
      </c>
      <c r="M28" s="21">
        <v>700</v>
      </c>
      <c r="N28" s="21">
        <v>0.2</v>
      </c>
      <c r="O28" s="40">
        <v>24.9</v>
      </c>
      <c r="P28" s="21">
        <v>1300000</v>
      </c>
      <c r="Q28" s="18"/>
    </row>
    <row r="29" spans="1:20" x14ac:dyDescent="0.3">
      <c r="A29" s="13">
        <v>44860</v>
      </c>
      <c r="B29" s="21">
        <v>36810</v>
      </c>
      <c r="C29" s="21">
        <v>36.81</v>
      </c>
      <c r="D29" s="21">
        <v>7.25</v>
      </c>
      <c r="E29" s="21">
        <v>7.47</v>
      </c>
      <c r="F29" s="21">
        <v>146</v>
      </c>
      <c r="G29" s="21">
        <v>21</v>
      </c>
      <c r="H29" s="21">
        <v>352</v>
      </c>
      <c r="I29" s="21">
        <v>44</v>
      </c>
      <c r="J29" s="21">
        <v>312</v>
      </c>
      <c r="K29" s="21">
        <v>26</v>
      </c>
      <c r="L29" s="21" t="s">
        <v>37</v>
      </c>
      <c r="M29" s="21">
        <v>800</v>
      </c>
      <c r="N29" s="21">
        <v>0.2</v>
      </c>
      <c r="O29" s="40">
        <v>25.5</v>
      </c>
      <c r="P29" s="21">
        <v>1200000</v>
      </c>
      <c r="Q29" s="18"/>
    </row>
    <row r="30" spans="1:20" x14ac:dyDescent="0.3">
      <c r="A30" s="13">
        <v>44861</v>
      </c>
      <c r="B30" s="21">
        <v>33040</v>
      </c>
      <c r="C30" s="21">
        <v>33.04</v>
      </c>
      <c r="D30" s="21">
        <v>7.29</v>
      </c>
      <c r="E30" s="21">
        <v>7.49</v>
      </c>
      <c r="F30" s="21">
        <v>156</v>
      </c>
      <c r="G30" s="21">
        <v>22</v>
      </c>
      <c r="H30" s="21">
        <v>348</v>
      </c>
      <c r="I30" s="21">
        <v>40</v>
      </c>
      <c r="J30" s="21">
        <v>314</v>
      </c>
      <c r="K30" s="21">
        <v>25</v>
      </c>
      <c r="L30" s="21" t="s">
        <v>37</v>
      </c>
      <c r="M30" s="21">
        <v>500</v>
      </c>
      <c r="N30" s="21">
        <v>0.3</v>
      </c>
      <c r="O30" s="40">
        <v>25.4</v>
      </c>
      <c r="P30" s="21">
        <v>1700000</v>
      </c>
      <c r="Q30" s="18"/>
    </row>
    <row r="31" spans="1:20" x14ac:dyDescent="0.3">
      <c r="A31" s="13">
        <v>44862</v>
      </c>
      <c r="B31" s="21">
        <v>35510</v>
      </c>
      <c r="C31" s="21">
        <v>35.51</v>
      </c>
      <c r="D31" s="21">
        <v>7.26</v>
      </c>
      <c r="E31" s="21">
        <v>7.59</v>
      </c>
      <c r="F31" s="21">
        <v>153</v>
      </c>
      <c r="G31" s="21">
        <v>24</v>
      </c>
      <c r="H31" s="21">
        <v>320</v>
      </c>
      <c r="I31" s="21">
        <v>36</v>
      </c>
      <c r="J31" s="21">
        <v>308</v>
      </c>
      <c r="K31" s="21">
        <v>27</v>
      </c>
      <c r="L31" s="21" t="s">
        <v>37</v>
      </c>
      <c r="M31" s="21">
        <v>400</v>
      </c>
      <c r="N31" s="21">
        <v>0.3</v>
      </c>
      <c r="O31" s="40">
        <v>24.3</v>
      </c>
      <c r="P31" s="21">
        <v>1100000</v>
      </c>
      <c r="Q31" s="18"/>
    </row>
    <row r="32" spans="1:20" x14ac:dyDescent="0.3">
      <c r="A32" s="13">
        <v>44863</v>
      </c>
      <c r="B32" s="21">
        <v>34490</v>
      </c>
      <c r="C32" s="21">
        <v>34.49</v>
      </c>
      <c r="D32" s="21">
        <v>7.19</v>
      </c>
      <c r="E32" s="21">
        <v>7.44</v>
      </c>
      <c r="F32" s="21">
        <v>159</v>
      </c>
      <c r="G32" s="21">
        <v>23</v>
      </c>
      <c r="H32" s="21">
        <v>356</v>
      </c>
      <c r="I32" s="21">
        <v>44</v>
      </c>
      <c r="J32" s="21">
        <v>294</v>
      </c>
      <c r="K32" s="21">
        <v>28</v>
      </c>
      <c r="L32" s="21" t="s">
        <v>37</v>
      </c>
      <c r="M32" s="21">
        <v>700</v>
      </c>
      <c r="N32" s="21">
        <v>0.2</v>
      </c>
      <c r="O32" s="40">
        <v>25.4</v>
      </c>
      <c r="P32" s="21">
        <v>1300000</v>
      </c>
      <c r="Q32" s="18"/>
    </row>
    <row r="33" spans="1:17" x14ac:dyDescent="0.3">
      <c r="A33" s="13">
        <v>44864</v>
      </c>
      <c r="B33" s="21">
        <v>33140</v>
      </c>
      <c r="C33" s="21">
        <v>33.14</v>
      </c>
      <c r="D33" s="21">
        <v>7.27</v>
      </c>
      <c r="E33" s="21">
        <v>7.36</v>
      </c>
      <c r="F33" s="21">
        <v>156</v>
      </c>
      <c r="G33" s="21">
        <v>22</v>
      </c>
      <c r="H33" s="21">
        <v>352</v>
      </c>
      <c r="I33" s="21">
        <v>36</v>
      </c>
      <c r="J33" s="21">
        <v>304</v>
      </c>
      <c r="K33" s="21">
        <v>23</v>
      </c>
      <c r="L33" s="21" t="s">
        <v>37</v>
      </c>
      <c r="M33" s="21">
        <v>600</v>
      </c>
      <c r="N33" s="21">
        <v>0.3</v>
      </c>
      <c r="O33" s="40">
        <v>24.2</v>
      </c>
      <c r="P33" s="21">
        <v>1200000</v>
      </c>
      <c r="Q33" s="18"/>
    </row>
    <row r="34" spans="1:17" ht="15" thickBot="1" x14ac:dyDescent="0.35">
      <c r="A34" s="13">
        <v>44865</v>
      </c>
      <c r="B34" s="21">
        <v>33860</v>
      </c>
      <c r="C34" s="21">
        <v>33.86</v>
      </c>
      <c r="D34" s="21">
        <v>7.18</v>
      </c>
      <c r="E34" s="21">
        <v>7.43</v>
      </c>
      <c r="F34" s="21">
        <v>153</v>
      </c>
      <c r="G34" s="21">
        <v>20</v>
      </c>
      <c r="H34" s="21">
        <v>316</v>
      </c>
      <c r="I34" s="21">
        <v>40</v>
      </c>
      <c r="J34" s="21">
        <v>305</v>
      </c>
      <c r="K34" s="21">
        <v>27</v>
      </c>
      <c r="L34" s="21" t="s">
        <v>37</v>
      </c>
      <c r="M34" s="21">
        <v>500</v>
      </c>
      <c r="N34" s="21">
        <v>0.2</v>
      </c>
      <c r="O34" s="40">
        <v>25.4</v>
      </c>
      <c r="P34" s="21">
        <v>1400000</v>
      </c>
      <c r="Q34" s="18"/>
    </row>
    <row r="35" spans="1:17" ht="15" thickBot="1" x14ac:dyDescent="0.35">
      <c r="A35" s="11" t="s">
        <v>32</v>
      </c>
      <c r="B35" s="19">
        <f>AVERAGE(B4:B34)</f>
        <v>29515.806451612902</v>
      </c>
      <c r="C35" s="19">
        <f t="shared" ref="C35:P35" si="0">AVERAGE(C4:C34)</f>
        <v>29.806129032258063</v>
      </c>
      <c r="D35" s="19">
        <f t="shared" si="0"/>
        <v>7.2641935483870954</v>
      </c>
      <c r="E35" s="19">
        <f t="shared" si="0"/>
        <v>7.4906451612903249</v>
      </c>
      <c r="F35" s="19">
        <f t="shared" si="0"/>
        <v>156.70967741935485</v>
      </c>
      <c r="G35" s="19">
        <f t="shared" si="0"/>
        <v>22.129032258064516</v>
      </c>
      <c r="H35" s="19">
        <f t="shared" si="0"/>
        <v>348.80645161290323</v>
      </c>
      <c r="I35" s="19">
        <f t="shared" si="0"/>
        <v>40</v>
      </c>
      <c r="J35" s="19">
        <f t="shared" si="0"/>
        <v>305.58064516129031</v>
      </c>
      <c r="K35" s="19">
        <f t="shared" si="0"/>
        <v>26.870967741935484</v>
      </c>
      <c r="L35" s="19" t="s">
        <v>37</v>
      </c>
      <c r="M35" s="19">
        <f t="shared" si="0"/>
        <v>564.51612903225805</v>
      </c>
      <c r="N35" s="19">
        <f t="shared" si="0"/>
        <v>0.25483870967741934</v>
      </c>
      <c r="O35" s="19">
        <f t="shared" si="0"/>
        <v>24.990322580645159</v>
      </c>
      <c r="P35" s="19">
        <f t="shared" si="0"/>
        <v>1309677.4193548388</v>
      </c>
      <c r="Q35" s="38"/>
    </row>
    <row r="36" spans="1:17" x14ac:dyDescent="0.3">
      <c r="C36" s="46">
        <f>SUM(C4:C34)</f>
        <v>923.99</v>
      </c>
    </row>
    <row r="41" spans="1:17" ht="40.799999999999997" customHeight="1" x14ac:dyDescent="0.3">
      <c r="A41" s="59" t="s">
        <v>33</v>
      </c>
      <c r="B41" s="59"/>
      <c r="C41" s="59" t="s">
        <v>34</v>
      </c>
      <c r="D41" s="59"/>
      <c r="E41" s="59"/>
      <c r="F41" s="59"/>
      <c r="G41" s="59"/>
      <c r="H41" s="59"/>
      <c r="I41" s="59"/>
      <c r="J41" s="59"/>
      <c r="K41" s="59"/>
      <c r="L41" s="59"/>
      <c r="M41" s="59"/>
      <c r="N41" s="59"/>
      <c r="O41" s="59"/>
      <c r="P41" s="59"/>
      <c r="Q41" s="59"/>
    </row>
    <row r="43" spans="1:17" x14ac:dyDescent="0.3">
      <c r="A43" s="15" t="s">
        <v>35</v>
      </c>
      <c r="B43" s="16">
        <f>MIN(B4:B34)</f>
        <v>8470</v>
      </c>
      <c r="C43" s="16">
        <f t="shared" ref="C43:P43" si="1">MIN(C4:C34)</f>
        <v>8.4700000000000006</v>
      </c>
      <c r="D43" s="16">
        <f t="shared" si="1"/>
        <v>7.18</v>
      </c>
      <c r="E43" s="16">
        <f t="shared" si="1"/>
        <v>7.32</v>
      </c>
      <c r="F43" s="16">
        <f t="shared" si="1"/>
        <v>146</v>
      </c>
      <c r="G43" s="16">
        <f t="shared" si="1"/>
        <v>19</v>
      </c>
      <c r="H43" s="16">
        <f t="shared" si="1"/>
        <v>316</v>
      </c>
      <c r="I43" s="16">
        <f t="shared" si="1"/>
        <v>36</v>
      </c>
      <c r="J43" s="16">
        <f t="shared" si="1"/>
        <v>292</v>
      </c>
      <c r="K43" s="16">
        <f t="shared" si="1"/>
        <v>23</v>
      </c>
      <c r="L43" s="16"/>
      <c r="M43" s="16">
        <f t="shared" si="1"/>
        <v>400</v>
      </c>
      <c r="N43" s="16">
        <f t="shared" si="1"/>
        <v>0.2</v>
      </c>
      <c r="O43" s="16">
        <f t="shared" si="1"/>
        <v>22.7</v>
      </c>
      <c r="P43" s="16">
        <f t="shared" si="1"/>
        <v>1100000</v>
      </c>
      <c r="Q43" s="16"/>
    </row>
    <row r="44" spans="1:17" x14ac:dyDescent="0.3">
      <c r="A44" s="15"/>
    </row>
    <row r="45" spans="1:17" x14ac:dyDescent="0.3">
      <c r="A45" s="15" t="s">
        <v>36</v>
      </c>
      <c r="B45" s="16">
        <f>MAX(B4:B34)</f>
        <v>37910</v>
      </c>
      <c r="C45" s="16">
        <f t="shared" ref="C45:P45" si="2">MAX(C4:C34)</f>
        <v>37.909999999999997</v>
      </c>
      <c r="D45" s="16">
        <f t="shared" si="2"/>
        <v>7.72</v>
      </c>
      <c r="E45" s="16">
        <f t="shared" si="2"/>
        <v>7.65</v>
      </c>
      <c r="F45" s="16">
        <f t="shared" si="2"/>
        <v>164</v>
      </c>
      <c r="G45" s="16">
        <f t="shared" si="2"/>
        <v>26</v>
      </c>
      <c r="H45" s="16">
        <f t="shared" si="2"/>
        <v>364</v>
      </c>
      <c r="I45" s="16">
        <f t="shared" si="2"/>
        <v>44</v>
      </c>
      <c r="J45" s="16">
        <f t="shared" si="2"/>
        <v>324</v>
      </c>
      <c r="K45" s="16">
        <f t="shared" si="2"/>
        <v>31</v>
      </c>
      <c r="L45" s="16"/>
      <c r="M45" s="16">
        <f t="shared" si="2"/>
        <v>800</v>
      </c>
      <c r="N45" s="16">
        <f t="shared" si="2"/>
        <v>0.3</v>
      </c>
      <c r="O45" s="16">
        <f t="shared" si="2"/>
        <v>26.6</v>
      </c>
      <c r="P45" s="16">
        <f t="shared" si="2"/>
        <v>1700000</v>
      </c>
      <c r="Q45" s="16"/>
    </row>
  </sheetData>
  <mergeCells count="13">
    <mergeCell ref="A41:B41"/>
    <mergeCell ref="C41:Q41"/>
    <mergeCell ref="A1:Q1"/>
    <mergeCell ref="A2:A3"/>
    <mergeCell ref="B2:C2"/>
    <mergeCell ref="D2:E2"/>
    <mergeCell ref="F2:G2"/>
    <mergeCell ref="H2:I2"/>
    <mergeCell ref="J2:K2"/>
    <mergeCell ref="L2:M2"/>
    <mergeCell ref="O2:P2"/>
    <mergeCell ref="Q2:Q3"/>
    <mergeCell ref="Q16:Q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T45"/>
  <sheetViews>
    <sheetView workbookViewId="0">
      <selection activeCell="A34" sqref="A34:XFD34"/>
    </sheetView>
  </sheetViews>
  <sheetFormatPr defaultRowHeight="14.4" x14ac:dyDescent="0.3"/>
  <cols>
    <col min="1" max="1" width="10.21875" customWidth="1"/>
    <col min="2" max="2" width="8.5546875" customWidth="1"/>
    <col min="3" max="3" width="6.33203125" customWidth="1"/>
    <col min="4" max="6" width="8.33203125" customWidth="1"/>
    <col min="9" max="9" width="8.77734375" customWidth="1"/>
    <col min="11" max="11" width="8.77734375" customWidth="1"/>
    <col min="15" max="15" width="8.33203125" customWidth="1"/>
    <col min="16" max="16" width="10.5546875" customWidth="1"/>
    <col min="17" max="17" width="36.33203125" customWidth="1"/>
  </cols>
  <sheetData>
    <row r="1" spans="1:46" ht="69.75" customHeight="1" thickBot="1" x14ac:dyDescent="0.6">
      <c r="A1" s="61" t="s">
        <v>30</v>
      </c>
      <c r="B1" s="62"/>
      <c r="C1" s="62"/>
      <c r="D1" s="62"/>
      <c r="E1" s="62"/>
      <c r="F1" s="62"/>
      <c r="G1" s="62"/>
      <c r="H1" s="63"/>
      <c r="I1" s="63"/>
      <c r="J1" s="62"/>
      <c r="K1" s="62"/>
      <c r="L1" s="62"/>
      <c r="M1" s="62"/>
      <c r="N1" s="62"/>
      <c r="O1" s="62"/>
      <c r="P1" s="62"/>
      <c r="Q1" s="64"/>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65" t="s">
        <v>0</v>
      </c>
      <c r="B2" s="67" t="s">
        <v>27</v>
      </c>
      <c r="C2" s="68"/>
      <c r="D2" s="69" t="s">
        <v>1</v>
      </c>
      <c r="E2" s="70"/>
      <c r="F2" s="71" t="s">
        <v>2</v>
      </c>
      <c r="G2" s="72"/>
      <c r="H2" s="73" t="s">
        <v>3</v>
      </c>
      <c r="I2" s="74"/>
      <c r="J2" s="75" t="s">
        <v>4</v>
      </c>
      <c r="K2" s="72"/>
      <c r="L2" s="76" t="s">
        <v>5</v>
      </c>
      <c r="M2" s="72"/>
      <c r="N2" s="2" t="s">
        <v>6</v>
      </c>
      <c r="O2" s="76" t="s">
        <v>7</v>
      </c>
      <c r="P2" s="77"/>
      <c r="Q2" s="78"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85"/>
      <c r="B3" s="26" t="s">
        <v>9</v>
      </c>
      <c r="C3" s="27" t="s">
        <v>10</v>
      </c>
      <c r="D3" s="28" t="s">
        <v>11</v>
      </c>
      <c r="E3" s="28" t="s">
        <v>22</v>
      </c>
      <c r="F3" s="29" t="s">
        <v>12</v>
      </c>
      <c r="G3" s="30" t="s">
        <v>23</v>
      </c>
      <c r="H3" s="31" t="s">
        <v>13</v>
      </c>
      <c r="I3" s="31" t="s">
        <v>14</v>
      </c>
      <c r="J3" s="32" t="s">
        <v>15</v>
      </c>
      <c r="K3" s="32" t="s">
        <v>24</v>
      </c>
      <c r="L3" s="33" t="s">
        <v>16</v>
      </c>
      <c r="M3" s="34" t="s">
        <v>17</v>
      </c>
      <c r="N3" s="34" t="s">
        <v>18</v>
      </c>
      <c r="O3" s="34" t="s">
        <v>19</v>
      </c>
      <c r="P3" s="34" t="s">
        <v>20</v>
      </c>
      <c r="Q3" s="85"/>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ht="14.4" customHeight="1" x14ac:dyDescent="0.3">
      <c r="A4" s="48">
        <v>44835</v>
      </c>
      <c r="B4" s="36">
        <v>26830</v>
      </c>
      <c r="C4" s="36">
        <v>26.83</v>
      </c>
      <c r="D4" s="36">
        <v>7.19</v>
      </c>
      <c r="E4" s="36">
        <v>7.36</v>
      </c>
      <c r="F4" s="36">
        <v>133</v>
      </c>
      <c r="G4" s="36">
        <v>12</v>
      </c>
      <c r="H4" s="36">
        <v>324</v>
      </c>
      <c r="I4" s="36">
        <v>40</v>
      </c>
      <c r="J4" s="36">
        <v>292</v>
      </c>
      <c r="K4" s="36">
        <v>23</v>
      </c>
      <c r="L4" s="36" t="s">
        <v>37</v>
      </c>
      <c r="M4" s="36">
        <v>600</v>
      </c>
      <c r="N4" s="36">
        <v>0.3</v>
      </c>
      <c r="O4" s="36">
        <v>23.64</v>
      </c>
      <c r="P4" s="36">
        <v>1400000</v>
      </c>
      <c r="Q4" s="86" t="s">
        <v>41</v>
      </c>
    </row>
    <row r="5" spans="1:46" x14ac:dyDescent="0.3">
      <c r="A5" s="49">
        <v>44836</v>
      </c>
      <c r="B5" s="21">
        <v>27180</v>
      </c>
      <c r="C5" s="21">
        <v>27.18</v>
      </c>
      <c r="D5" s="21">
        <v>7.32</v>
      </c>
      <c r="E5" s="21">
        <v>7.45</v>
      </c>
      <c r="F5" s="21">
        <v>130</v>
      </c>
      <c r="G5" s="21">
        <v>13</v>
      </c>
      <c r="H5" s="21">
        <v>308</v>
      </c>
      <c r="I5" s="21">
        <v>32</v>
      </c>
      <c r="J5" s="21">
        <v>276</v>
      </c>
      <c r="K5" s="21">
        <v>21</v>
      </c>
      <c r="L5" s="21" t="s">
        <v>37</v>
      </c>
      <c r="M5" s="21">
        <v>400</v>
      </c>
      <c r="N5" s="21">
        <v>0.2</v>
      </c>
      <c r="O5" s="21">
        <v>22.48</v>
      </c>
      <c r="P5" s="21">
        <v>1200000</v>
      </c>
      <c r="Q5" s="87"/>
    </row>
    <row r="6" spans="1:46" x14ac:dyDescent="0.3">
      <c r="A6" s="49">
        <v>44837</v>
      </c>
      <c r="B6" s="21">
        <v>26370</v>
      </c>
      <c r="C6" s="21">
        <v>26.37</v>
      </c>
      <c r="D6" s="21">
        <v>7.27</v>
      </c>
      <c r="E6" s="21">
        <v>7.35</v>
      </c>
      <c r="F6" s="21">
        <v>136</v>
      </c>
      <c r="G6" s="21">
        <v>15</v>
      </c>
      <c r="H6" s="21">
        <v>316</v>
      </c>
      <c r="I6" s="21">
        <v>36</v>
      </c>
      <c r="J6" s="21">
        <v>264</v>
      </c>
      <c r="K6" s="21">
        <v>20</v>
      </c>
      <c r="L6" s="21" t="s">
        <v>37</v>
      </c>
      <c r="M6" s="21">
        <v>700</v>
      </c>
      <c r="N6" s="21">
        <v>0.3</v>
      </c>
      <c r="O6" s="21">
        <v>23.79</v>
      </c>
      <c r="P6" s="21">
        <v>1300000</v>
      </c>
      <c r="Q6" s="87"/>
    </row>
    <row r="7" spans="1:46" x14ac:dyDescent="0.3">
      <c r="A7" s="49">
        <v>44838</v>
      </c>
      <c r="B7" s="21">
        <v>26800</v>
      </c>
      <c r="C7" s="21">
        <v>26.8</v>
      </c>
      <c r="D7" s="21">
        <v>7.24</v>
      </c>
      <c r="E7" s="21">
        <v>7.31</v>
      </c>
      <c r="F7" s="21">
        <v>140</v>
      </c>
      <c r="G7" s="21">
        <v>14</v>
      </c>
      <c r="H7" s="21">
        <v>304</v>
      </c>
      <c r="I7" s="21">
        <v>32</v>
      </c>
      <c r="J7" s="21">
        <v>279</v>
      </c>
      <c r="K7" s="21">
        <v>22</v>
      </c>
      <c r="L7" s="21" t="s">
        <v>37</v>
      </c>
      <c r="M7" s="21">
        <v>500</v>
      </c>
      <c r="N7" s="21">
        <v>0.3</v>
      </c>
      <c r="O7" s="21">
        <v>24.29</v>
      </c>
      <c r="P7" s="21">
        <v>1700000</v>
      </c>
      <c r="Q7" s="87"/>
    </row>
    <row r="8" spans="1:46" x14ac:dyDescent="0.3">
      <c r="A8" s="49">
        <v>44839</v>
      </c>
      <c r="B8" s="21">
        <v>26330</v>
      </c>
      <c r="C8" s="21">
        <v>26.33</v>
      </c>
      <c r="D8" s="21">
        <v>7.34</v>
      </c>
      <c r="E8" s="21">
        <v>7.43</v>
      </c>
      <c r="F8" s="21">
        <v>133</v>
      </c>
      <c r="G8" s="21">
        <v>12</v>
      </c>
      <c r="H8" s="21">
        <v>312</v>
      </c>
      <c r="I8" s="21">
        <v>40</v>
      </c>
      <c r="J8" s="21">
        <v>282</v>
      </c>
      <c r="K8" s="21">
        <v>19</v>
      </c>
      <c r="L8" s="21" t="s">
        <v>37</v>
      </c>
      <c r="M8" s="21">
        <v>600</v>
      </c>
      <c r="N8" s="21">
        <v>0.2</v>
      </c>
      <c r="O8" s="21">
        <v>23.89</v>
      </c>
      <c r="P8" s="21">
        <v>1400000</v>
      </c>
      <c r="Q8" s="87"/>
    </row>
    <row r="9" spans="1:46" x14ac:dyDescent="0.3">
      <c r="A9" s="49">
        <v>44840</v>
      </c>
      <c r="B9" s="21">
        <v>27510</v>
      </c>
      <c r="C9" s="21">
        <v>27.51</v>
      </c>
      <c r="D9" s="21">
        <v>7.41</v>
      </c>
      <c r="E9" s="21">
        <v>7.28</v>
      </c>
      <c r="F9" s="21">
        <v>143</v>
      </c>
      <c r="G9" s="21">
        <v>15</v>
      </c>
      <c r="H9" s="21">
        <v>324</v>
      </c>
      <c r="I9" s="21">
        <v>36</v>
      </c>
      <c r="J9" s="21">
        <v>294</v>
      </c>
      <c r="K9" s="21">
        <v>21</v>
      </c>
      <c r="L9" s="21" t="s">
        <v>37</v>
      </c>
      <c r="M9" s="21">
        <v>400</v>
      </c>
      <c r="N9" s="21">
        <v>0.3</v>
      </c>
      <c r="O9" s="21">
        <v>24.37</v>
      </c>
      <c r="P9" s="21">
        <v>1300000</v>
      </c>
      <c r="Q9" s="87"/>
    </row>
    <row r="10" spans="1:46" x14ac:dyDescent="0.3">
      <c r="A10" s="49">
        <v>44841</v>
      </c>
      <c r="B10" s="21">
        <v>27560</v>
      </c>
      <c r="C10" s="21">
        <v>27.56</v>
      </c>
      <c r="D10" s="21">
        <v>7.32</v>
      </c>
      <c r="E10" s="21">
        <v>7.39</v>
      </c>
      <c r="F10" s="21">
        <v>136</v>
      </c>
      <c r="G10" s="21">
        <v>14</v>
      </c>
      <c r="H10" s="21">
        <v>316</v>
      </c>
      <c r="I10" s="21">
        <v>40</v>
      </c>
      <c r="J10" s="21">
        <v>273</v>
      </c>
      <c r="K10" s="21">
        <v>18</v>
      </c>
      <c r="L10" s="21" t="s">
        <v>37</v>
      </c>
      <c r="M10" s="21">
        <v>500</v>
      </c>
      <c r="N10" s="21">
        <v>0.2</v>
      </c>
      <c r="O10" s="21">
        <v>22.86</v>
      </c>
      <c r="P10" s="21">
        <v>1200000</v>
      </c>
      <c r="Q10" s="87"/>
    </row>
    <row r="11" spans="1:46" x14ac:dyDescent="0.3">
      <c r="A11" s="49">
        <v>44842</v>
      </c>
      <c r="B11" s="21">
        <v>26890</v>
      </c>
      <c r="C11" s="21">
        <v>26.89</v>
      </c>
      <c r="D11" s="21">
        <v>7.26</v>
      </c>
      <c r="E11" s="21">
        <v>7.34</v>
      </c>
      <c r="F11" s="21">
        <v>140</v>
      </c>
      <c r="G11" s="21">
        <v>12</v>
      </c>
      <c r="H11" s="21">
        <v>304</v>
      </c>
      <c r="I11" s="21">
        <v>32</v>
      </c>
      <c r="J11" s="21">
        <v>287</v>
      </c>
      <c r="K11" s="21">
        <v>20</v>
      </c>
      <c r="L11" s="21" t="s">
        <v>37</v>
      </c>
      <c r="M11" s="21">
        <v>700</v>
      </c>
      <c r="N11" s="21">
        <v>0.3</v>
      </c>
      <c r="O11" s="21">
        <v>24.03</v>
      </c>
      <c r="P11" s="21">
        <v>1400000</v>
      </c>
      <c r="Q11" s="87"/>
    </row>
    <row r="12" spans="1:46" x14ac:dyDescent="0.3">
      <c r="A12" s="49">
        <v>44843</v>
      </c>
      <c r="B12" s="21">
        <v>25780</v>
      </c>
      <c r="C12" s="21">
        <v>25.78</v>
      </c>
      <c r="D12" s="21">
        <v>7.37</v>
      </c>
      <c r="E12" s="21">
        <v>7.48</v>
      </c>
      <c r="F12" s="21">
        <v>133</v>
      </c>
      <c r="G12" s="21">
        <v>14</v>
      </c>
      <c r="H12" s="21">
        <v>320</v>
      </c>
      <c r="I12" s="21">
        <v>36</v>
      </c>
      <c r="J12" s="21">
        <v>279</v>
      </c>
      <c r="K12" s="21">
        <v>21</v>
      </c>
      <c r="L12" s="21" t="s">
        <v>37</v>
      </c>
      <c r="M12" s="21">
        <v>600</v>
      </c>
      <c r="N12" s="21">
        <v>0.2</v>
      </c>
      <c r="O12" s="21">
        <v>23.57</v>
      </c>
      <c r="P12" s="21">
        <v>1300000</v>
      </c>
      <c r="Q12" s="87"/>
    </row>
    <row r="13" spans="1:46" x14ac:dyDescent="0.3">
      <c r="A13" s="49">
        <v>44844</v>
      </c>
      <c r="B13" s="21">
        <v>25840</v>
      </c>
      <c r="C13" s="21">
        <v>25.84</v>
      </c>
      <c r="D13" s="21">
        <v>7.29</v>
      </c>
      <c r="E13" s="21">
        <v>7.37</v>
      </c>
      <c r="F13" s="21">
        <v>143</v>
      </c>
      <c r="G13" s="21">
        <v>16</v>
      </c>
      <c r="H13" s="21">
        <v>324</v>
      </c>
      <c r="I13" s="21">
        <v>40</v>
      </c>
      <c r="J13" s="21">
        <v>268</v>
      </c>
      <c r="K13" s="21">
        <v>19</v>
      </c>
      <c r="L13" s="21" t="s">
        <v>37</v>
      </c>
      <c r="M13" s="21">
        <v>400</v>
      </c>
      <c r="N13" s="21">
        <v>0.3</v>
      </c>
      <c r="O13" s="21">
        <v>24.28</v>
      </c>
      <c r="P13" s="21">
        <v>1700000</v>
      </c>
      <c r="Q13" s="87"/>
    </row>
    <row r="14" spans="1:46" x14ac:dyDescent="0.3">
      <c r="A14" s="49">
        <v>44845</v>
      </c>
      <c r="B14" s="21">
        <v>26750</v>
      </c>
      <c r="C14" s="21">
        <v>26.75</v>
      </c>
      <c r="D14" s="21">
        <v>7.41</v>
      </c>
      <c r="E14" s="21">
        <v>7.54</v>
      </c>
      <c r="F14" s="21">
        <v>130</v>
      </c>
      <c r="G14" s="21">
        <v>12</v>
      </c>
      <c r="H14" s="21">
        <v>312</v>
      </c>
      <c r="I14" s="21">
        <v>32</v>
      </c>
      <c r="J14" s="21">
        <v>286</v>
      </c>
      <c r="K14" s="21">
        <v>21</v>
      </c>
      <c r="L14" s="21" t="s">
        <v>37</v>
      </c>
      <c r="M14" s="21">
        <v>500</v>
      </c>
      <c r="N14" s="21">
        <v>0.3</v>
      </c>
      <c r="O14" s="21">
        <v>23.41</v>
      </c>
      <c r="P14" s="21">
        <v>1300000</v>
      </c>
      <c r="Q14" s="87"/>
    </row>
    <row r="15" spans="1:46" x14ac:dyDescent="0.3">
      <c r="A15" s="49">
        <v>44846</v>
      </c>
      <c r="B15" s="21">
        <v>27630</v>
      </c>
      <c r="C15" s="21">
        <v>27.63</v>
      </c>
      <c r="D15" s="21">
        <v>7.32</v>
      </c>
      <c r="E15" s="21">
        <v>7.43</v>
      </c>
      <c r="F15" s="21">
        <v>136</v>
      </c>
      <c r="G15" s="21">
        <v>14</v>
      </c>
      <c r="H15" s="21">
        <v>332</v>
      </c>
      <c r="I15" s="21">
        <v>36</v>
      </c>
      <c r="J15" s="21">
        <v>293</v>
      </c>
      <c r="K15" s="21">
        <v>20</v>
      </c>
      <c r="L15" s="21" t="s">
        <v>37</v>
      </c>
      <c r="M15" s="21">
        <v>800</v>
      </c>
      <c r="N15" s="21">
        <v>0.2</v>
      </c>
      <c r="O15" s="21">
        <v>24.31</v>
      </c>
      <c r="P15" s="21">
        <v>1400000</v>
      </c>
      <c r="Q15" s="87"/>
    </row>
    <row r="16" spans="1:46" x14ac:dyDescent="0.3">
      <c r="A16" s="49">
        <v>44847</v>
      </c>
      <c r="B16" s="21">
        <v>29770</v>
      </c>
      <c r="C16" s="21">
        <v>29.77</v>
      </c>
      <c r="D16" s="21">
        <v>7.26</v>
      </c>
      <c r="E16" s="21">
        <v>7.38</v>
      </c>
      <c r="F16" s="21">
        <v>140</v>
      </c>
      <c r="G16" s="21">
        <v>16</v>
      </c>
      <c r="H16" s="21">
        <v>324</v>
      </c>
      <c r="I16" s="21">
        <v>40</v>
      </c>
      <c r="J16" s="21">
        <v>282</v>
      </c>
      <c r="K16" s="21">
        <v>18</v>
      </c>
      <c r="L16" s="21" t="s">
        <v>37</v>
      </c>
      <c r="M16" s="21">
        <v>700</v>
      </c>
      <c r="N16" s="21">
        <v>0.3</v>
      </c>
      <c r="O16" s="21">
        <v>23.84</v>
      </c>
      <c r="P16" s="21">
        <v>1300000</v>
      </c>
      <c r="Q16" s="87"/>
    </row>
    <row r="17" spans="1:17" x14ac:dyDescent="0.3">
      <c r="A17" s="49">
        <v>44848</v>
      </c>
      <c r="B17" s="21">
        <v>27980</v>
      </c>
      <c r="C17" s="21">
        <v>27.98</v>
      </c>
      <c r="D17" s="21">
        <v>7.32</v>
      </c>
      <c r="E17" s="21">
        <v>7.41</v>
      </c>
      <c r="F17" s="21">
        <v>130</v>
      </c>
      <c r="G17" s="21">
        <v>15</v>
      </c>
      <c r="H17" s="21">
        <v>332</v>
      </c>
      <c r="I17" s="21">
        <v>36</v>
      </c>
      <c r="J17" s="21">
        <v>279</v>
      </c>
      <c r="K17" s="21">
        <v>17</v>
      </c>
      <c r="L17" s="21" t="s">
        <v>37</v>
      </c>
      <c r="M17" s="21">
        <v>600</v>
      </c>
      <c r="N17" s="21">
        <v>0.2</v>
      </c>
      <c r="O17" s="21">
        <v>24.44</v>
      </c>
      <c r="P17" s="21">
        <v>1700000</v>
      </c>
      <c r="Q17" s="87"/>
    </row>
    <row r="18" spans="1:17" x14ac:dyDescent="0.3">
      <c r="A18" s="49">
        <v>44849</v>
      </c>
      <c r="B18" s="21">
        <v>28400</v>
      </c>
      <c r="C18" s="21">
        <v>28.4</v>
      </c>
      <c r="D18" s="21">
        <v>7.41</v>
      </c>
      <c r="E18" s="21">
        <v>7.59</v>
      </c>
      <c r="F18" s="21">
        <v>136</v>
      </c>
      <c r="G18" s="21">
        <v>13</v>
      </c>
      <c r="H18" s="21">
        <v>320</v>
      </c>
      <c r="I18" s="21">
        <v>40</v>
      </c>
      <c r="J18" s="21">
        <v>272</v>
      </c>
      <c r="K18" s="21">
        <v>20</v>
      </c>
      <c r="L18" s="21" t="s">
        <v>37</v>
      </c>
      <c r="M18" s="21">
        <v>400</v>
      </c>
      <c r="N18" s="21">
        <v>0.3</v>
      </c>
      <c r="O18" s="21">
        <v>24.14</v>
      </c>
      <c r="P18" s="21">
        <v>1200000</v>
      </c>
      <c r="Q18" s="87"/>
    </row>
    <row r="19" spans="1:17" x14ac:dyDescent="0.3">
      <c r="A19" s="49">
        <v>44850</v>
      </c>
      <c r="B19" s="21">
        <v>29250</v>
      </c>
      <c r="C19" s="21">
        <v>29.25</v>
      </c>
      <c r="D19" s="21">
        <v>7.28</v>
      </c>
      <c r="E19" s="21">
        <v>7.38</v>
      </c>
      <c r="F19" s="21">
        <v>126</v>
      </c>
      <c r="G19" s="21">
        <v>11</v>
      </c>
      <c r="H19" s="21">
        <v>312</v>
      </c>
      <c r="I19" s="21">
        <v>32</v>
      </c>
      <c r="J19" s="21">
        <v>288</v>
      </c>
      <c r="K19" s="21">
        <v>22</v>
      </c>
      <c r="L19" s="21" t="s">
        <v>37</v>
      </c>
      <c r="M19" s="21">
        <v>700</v>
      </c>
      <c r="N19" s="21">
        <v>0.2</v>
      </c>
      <c r="O19" s="21">
        <v>23.48</v>
      </c>
      <c r="P19" s="21">
        <v>1400000</v>
      </c>
      <c r="Q19" s="87"/>
    </row>
    <row r="20" spans="1:17" x14ac:dyDescent="0.3">
      <c r="A20" s="49">
        <v>44851</v>
      </c>
      <c r="B20" s="21">
        <v>28020</v>
      </c>
      <c r="C20" s="21">
        <v>28.02</v>
      </c>
      <c r="D20" s="21">
        <v>7.32</v>
      </c>
      <c r="E20" s="21">
        <v>7.45</v>
      </c>
      <c r="F20" s="21">
        <v>133</v>
      </c>
      <c r="G20" s="21">
        <v>12</v>
      </c>
      <c r="H20" s="21">
        <v>304</v>
      </c>
      <c r="I20" s="21">
        <v>28</v>
      </c>
      <c r="J20" s="21">
        <v>268</v>
      </c>
      <c r="K20" s="21">
        <v>19</v>
      </c>
      <c r="L20" s="21" t="s">
        <v>37</v>
      </c>
      <c r="M20" s="21">
        <v>500</v>
      </c>
      <c r="N20" s="21">
        <v>0.3</v>
      </c>
      <c r="O20" s="21">
        <v>23.81</v>
      </c>
      <c r="P20" s="21">
        <v>1300000</v>
      </c>
      <c r="Q20" s="87"/>
    </row>
    <row r="21" spans="1:17" x14ac:dyDescent="0.3">
      <c r="A21" s="49">
        <v>44852</v>
      </c>
      <c r="B21" s="21">
        <v>28660</v>
      </c>
      <c r="C21" s="21">
        <v>28.66</v>
      </c>
      <c r="D21" s="21">
        <v>7.22</v>
      </c>
      <c r="E21" s="21">
        <v>7.15</v>
      </c>
      <c r="F21" s="21">
        <v>130</v>
      </c>
      <c r="G21" s="21">
        <v>11</v>
      </c>
      <c r="H21" s="21">
        <v>320</v>
      </c>
      <c r="I21" s="21">
        <v>32</v>
      </c>
      <c r="J21" s="21">
        <v>284</v>
      </c>
      <c r="K21" s="21">
        <v>21</v>
      </c>
      <c r="L21" s="21" t="s">
        <v>37</v>
      </c>
      <c r="M21" s="21">
        <v>800</v>
      </c>
      <c r="N21" s="21">
        <v>0.3</v>
      </c>
      <c r="O21" s="21">
        <v>24.29</v>
      </c>
      <c r="P21" s="21">
        <v>1700000</v>
      </c>
      <c r="Q21" s="87"/>
    </row>
    <row r="22" spans="1:17" ht="29.4" customHeight="1" x14ac:dyDescent="0.3">
      <c r="A22" s="49">
        <v>44853</v>
      </c>
      <c r="B22" s="21">
        <v>28390</v>
      </c>
      <c r="C22" s="21">
        <v>28.39</v>
      </c>
      <c r="D22" s="21">
        <v>7.18</v>
      </c>
      <c r="E22" s="21">
        <v>7.28</v>
      </c>
      <c r="F22" s="21">
        <v>136</v>
      </c>
      <c r="G22" s="21">
        <v>12</v>
      </c>
      <c r="H22" s="21">
        <v>312</v>
      </c>
      <c r="I22" s="21">
        <v>36</v>
      </c>
      <c r="J22" s="21">
        <v>273</v>
      </c>
      <c r="K22" s="21">
        <v>20</v>
      </c>
      <c r="L22" s="21" t="s">
        <v>37</v>
      </c>
      <c r="M22" s="21">
        <v>600</v>
      </c>
      <c r="N22" s="21">
        <v>0.2</v>
      </c>
      <c r="O22" s="21">
        <v>23.58</v>
      </c>
      <c r="P22" s="21">
        <v>1400000</v>
      </c>
      <c r="Q22" s="88" t="s">
        <v>42</v>
      </c>
    </row>
    <row r="23" spans="1:17" ht="29.4" customHeight="1" x14ac:dyDescent="0.3">
      <c r="A23" s="49">
        <v>44854</v>
      </c>
      <c r="B23" s="21">
        <v>26310</v>
      </c>
      <c r="C23" s="21">
        <v>26.31</v>
      </c>
      <c r="D23" s="21">
        <v>7.27</v>
      </c>
      <c r="E23" s="21">
        <v>7.36</v>
      </c>
      <c r="F23" s="21">
        <v>133</v>
      </c>
      <c r="G23" s="21">
        <v>13</v>
      </c>
      <c r="H23" s="21">
        <v>324</v>
      </c>
      <c r="I23" s="21">
        <v>32</v>
      </c>
      <c r="J23" s="21">
        <v>289</v>
      </c>
      <c r="K23" s="21">
        <v>21</v>
      </c>
      <c r="L23" s="21" t="s">
        <v>37</v>
      </c>
      <c r="M23" s="21">
        <v>500</v>
      </c>
      <c r="N23" s="21">
        <v>0.3</v>
      </c>
      <c r="O23" s="21">
        <v>24.46</v>
      </c>
      <c r="P23" s="21">
        <v>1300000</v>
      </c>
      <c r="Q23" s="87"/>
    </row>
    <row r="24" spans="1:17" ht="29.4" customHeight="1" x14ac:dyDescent="0.3">
      <c r="A24" s="49">
        <v>44855</v>
      </c>
      <c r="B24" s="21">
        <v>26970</v>
      </c>
      <c r="C24" s="21">
        <v>26.97</v>
      </c>
      <c r="D24" s="21">
        <v>7.14</v>
      </c>
      <c r="E24" s="21">
        <v>7.22</v>
      </c>
      <c r="F24" s="21">
        <v>140</v>
      </c>
      <c r="G24" s="21">
        <v>12</v>
      </c>
      <c r="H24" s="21">
        <v>316</v>
      </c>
      <c r="I24" s="21">
        <v>40</v>
      </c>
      <c r="J24" s="21">
        <v>278</v>
      </c>
      <c r="K24" s="21">
        <v>22</v>
      </c>
      <c r="L24" s="21" t="s">
        <v>37</v>
      </c>
      <c r="M24" s="21">
        <v>700</v>
      </c>
      <c r="N24" s="21">
        <v>0.2</v>
      </c>
      <c r="O24" s="21">
        <v>24.05</v>
      </c>
      <c r="P24" s="21">
        <v>1400000</v>
      </c>
      <c r="Q24" s="87"/>
    </row>
    <row r="25" spans="1:17" ht="29.4" customHeight="1" x14ac:dyDescent="0.3">
      <c r="A25" s="49">
        <v>44856</v>
      </c>
      <c r="B25" s="21">
        <v>26470</v>
      </c>
      <c r="C25" s="21">
        <v>26.47</v>
      </c>
      <c r="D25" s="21">
        <v>7.21</v>
      </c>
      <c r="E25" s="21">
        <v>7.29</v>
      </c>
      <c r="F25" s="21">
        <v>136</v>
      </c>
      <c r="G25" s="21">
        <v>14</v>
      </c>
      <c r="H25" s="21">
        <v>308</v>
      </c>
      <c r="I25" s="21">
        <v>36</v>
      </c>
      <c r="J25" s="21">
        <v>282</v>
      </c>
      <c r="K25" s="21">
        <v>18</v>
      </c>
      <c r="L25" s="21" t="s">
        <v>37</v>
      </c>
      <c r="M25" s="21">
        <v>400</v>
      </c>
      <c r="N25" s="21">
        <v>0.3</v>
      </c>
      <c r="O25" s="21">
        <v>23.78</v>
      </c>
      <c r="P25" s="21">
        <v>1200000</v>
      </c>
      <c r="Q25" s="87"/>
    </row>
    <row r="26" spans="1:17" ht="29.4" customHeight="1" x14ac:dyDescent="0.3">
      <c r="A26" s="49">
        <v>44857</v>
      </c>
      <c r="B26" s="21">
        <v>26140</v>
      </c>
      <c r="C26" s="21">
        <v>26.14</v>
      </c>
      <c r="D26" s="21">
        <v>7.28</v>
      </c>
      <c r="E26" s="21">
        <v>7.36</v>
      </c>
      <c r="F26" s="21">
        <v>143</v>
      </c>
      <c r="G26" s="21">
        <v>16</v>
      </c>
      <c r="H26" s="21">
        <v>320</v>
      </c>
      <c r="I26" s="21">
        <v>44</v>
      </c>
      <c r="J26" s="21">
        <v>269</v>
      </c>
      <c r="K26" s="21">
        <v>21</v>
      </c>
      <c r="L26" s="21" t="s">
        <v>37</v>
      </c>
      <c r="M26" s="21">
        <v>700</v>
      </c>
      <c r="N26" s="21">
        <v>0.2</v>
      </c>
      <c r="O26" s="21">
        <v>23.94</v>
      </c>
      <c r="P26" s="21">
        <v>1700000</v>
      </c>
      <c r="Q26" s="87"/>
    </row>
    <row r="27" spans="1:17" ht="118.8" x14ac:dyDescent="0.3">
      <c r="A27" s="49">
        <v>44858</v>
      </c>
      <c r="B27" s="21">
        <v>28840</v>
      </c>
      <c r="C27" s="21">
        <v>28.84</v>
      </c>
      <c r="D27" s="21">
        <v>7.26</v>
      </c>
      <c r="E27" s="21">
        <v>7.41</v>
      </c>
      <c r="F27" s="21">
        <v>140</v>
      </c>
      <c r="G27" s="21">
        <v>15</v>
      </c>
      <c r="H27" s="21">
        <v>312</v>
      </c>
      <c r="I27" s="21">
        <v>40</v>
      </c>
      <c r="J27" s="21">
        <v>275</v>
      </c>
      <c r="K27" s="21">
        <v>19</v>
      </c>
      <c r="L27" s="21" t="s">
        <v>37</v>
      </c>
      <c r="M27" s="21">
        <v>600</v>
      </c>
      <c r="N27" s="21">
        <v>0.3</v>
      </c>
      <c r="O27" s="21">
        <v>24.29</v>
      </c>
      <c r="P27" s="21">
        <v>1300000</v>
      </c>
      <c r="Q27" s="51" t="s">
        <v>43</v>
      </c>
    </row>
    <row r="28" spans="1:17" x14ac:dyDescent="0.3">
      <c r="A28" s="49">
        <v>44859</v>
      </c>
      <c r="B28" s="21">
        <v>29540</v>
      </c>
      <c r="C28" s="21">
        <v>29.54</v>
      </c>
      <c r="D28" s="21">
        <v>7.31</v>
      </c>
      <c r="E28" s="21">
        <v>7.27</v>
      </c>
      <c r="F28" s="21">
        <v>146</v>
      </c>
      <c r="G28" s="21">
        <v>12</v>
      </c>
      <c r="H28" s="21">
        <v>304</v>
      </c>
      <c r="I28" s="21">
        <v>36</v>
      </c>
      <c r="J28" s="21">
        <v>284</v>
      </c>
      <c r="K28" s="21">
        <v>22</v>
      </c>
      <c r="L28" s="21" t="s">
        <v>37</v>
      </c>
      <c r="M28" s="21">
        <v>500</v>
      </c>
      <c r="N28" s="21">
        <v>0.3</v>
      </c>
      <c r="O28" s="21">
        <v>23.64</v>
      </c>
      <c r="P28" s="21">
        <v>1200000</v>
      </c>
      <c r="Q28" s="82" t="s">
        <v>41</v>
      </c>
    </row>
    <row r="29" spans="1:17" x14ac:dyDescent="0.3">
      <c r="A29" s="49">
        <v>44860</v>
      </c>
      <c r="B29" s="21">
        <v>28230</v>
      </c>
      <c r="C29" s="21">
        <v>28.23</v>
      </c>
      <c r="D29" s="21">
        <v>7.22</v>
      </c>
      <c r="E29" s="21">
        <v>7.36</v>
      </c>
      <c r="F29" s="21">
        <v>136</v>
      </c>
      <c r="G29" s="21">
        <v>13</v>
      </c>
      <c r="H29" s="21">
        <v>300</v>
      </c>
      <c r="I29" s="21">
        <v>32</v>
      </c>
      <c r="J29" s="21">
        <v>264</v>
      </c>
      <c r="K29" s="21">
        <v>21</v>
      </c>
      <c r="L29" s="21" t="s">
        <v>37</v>
      </c>
      <c r="M29" s="21">
        <v>800</v>
      </c>
      <c r="N29" s="21">
        <v>0.2</v>
      </c>
      <c r="O29" s="21">
        <v>24.46</v>
      </c>
      <c r="P29" s="21">
        <v>1400000</v>
      </c>
      <c r="Q29" s="83"/>
    </row>
    <row r="30" spans="1:17" x14ac:dyDescent="0.3">
      <c r="A30" s="49">
        <v>44861</v>
      </c>
      <c r="B30" s="21">
        <v>28260</v>
      </c>
      <c r="C30" s="21">
        <v>28.26</v>
      </c>
      <c r="D30" s="21">
        <v>7.28</v>
      </c>
      <c r="E30" s="21">
        <v>7.39</v>
      </c>
      <c r="F30" s="21">
        <v>143</v>
      </c>
      <c r="G30" s="21">
        <v>15</v>
      </c>
      <c r="H30" s="21">
        <v>312</v>
      </c>
      <c r="I30" s="21">
        <v>40</v>
      </c>
      <c r="J30" s="21">
        <v>278</v>
      </c>
      <c r="K30" s="21">
        <v>23</v>
      </c>
      <c r="L30" s="21" t="s">
        <v>37</v>
      </c>
      <c r="M30" s="21">
        <v>700</v>
      </c>
      <c r="N30" s="21">
        <v>0.3</v>
      </c>
      <c r="O30" s="21">
        <v>23.88</v>
      </c>
      <c r="P30" s="21">
        <v>1300000</v>
      </c>
      <c r="Q30" s="83"/>
    </row>
    <row r="31" spans="1:17" x14ac:dyDescent="0.3">
      <c r="A31" s="49">
        <v>44862</v>
      </c>
      <c r="B31" s="21">
        <v>27740</v>
      </c>
      <c r="C31" s="21">
        <v>27.74</v>
      </c>
      <c r="D31" s="21">
        <v>7.19</v>
      </c>
      <c r="E31" s="21">
        <v>7.31</v>
      </c>
      <c r="F31" s="21">
        <v>140</v>
      </c>
      <c r="G31" s="21">
        <v>14</v>
      </c>
      <c r="H31" s="21">
        <v>304</v>
      </c>
      <c r="I31" s="21">
        <v>36</v>
      </c>
      <c r="J31" s="21">
        <v>288</v>
      </c>
      <c r="K31" s="21">
        <v>20</v>
      </c>
      <c r="L31" s="21" t="s">
        <v>37</v>
      </c>
      <c r="M31" s="21">
        <v>400</v>
      </c>
      <c r="N31" s="21">
        <v>0.2</v>
      </c>
      <c r="O31" s="21">
        <v>23.53</v>
      </c>
      <c r="P31" s="21">
        <v>1700000</v>
      </c>
      <c r="Q31" s="83"/>
    </row>
    <row r="32" spans="1:17" x14ac:dyDescent="0.3">
      <c r="A32" s="49">
        <v>44863</v>
      </c>
      <c r="B32" s="21">
        <v>27410</v>
      </c>
      <c r="C32" s="21">
        <v>27.41</v>
      </c>
      <c r="D32" s="21">
        <v>7.25</v>
      </c>
      <c r="E32" s="21">
        <v>7.43</v>
      </c>
      <c r="F32" s="21">
        <v>136</v>
      </c>
      <c r="G32" s="21">
        <v>16</v>
      </c>
      <c r="H32" s="21">
        <v>312</v>
      </c>
      <c r="I32" s="21">
        <v>32</v>
      </c>
      <c r="J32" s="21">
        <v>282</v>
      </c>
      <c r="K32" s="21">
        <v>23</v>
      </c>
      <c r="L32" s="21" t="s">
        <v>37</v>
      </c>
      <c r="M32" s="21">
        <v>600</v>
      </c>
      <c r="N32" s="21">
        <v>0.3</v>
      </c>
      <c r="O32" s="21">
        <v>24.16</v>
      </c>
      <c r="P32" s="21">
        <v>1400000</v>
      </c>
      <c r="Q32" s="83"/>
    </row>
    <row r="33" spans="1:17" x14ac:dyDescent="0.3">
      <c r="A33" s="49">
        <v>44864</v>
      </c>
      <c r="B33" s="21">
        <v>25670</v>
      </c>
      <c r="C33" s="21">
        <v>25.67</v>
      </c>
      <c r="D33" s="21">
        <v>7.31</v>
      </c>
      <c r="E33" s="21">
        <v>7.47</v>
      </c>
      <c r="F33" s="21">
        <v>143</v>
      </c>
      <c r="G33" s="21">
        <v>14</v>
      </c>
      <c r="H33" s="21">
        <v>320</v>
      </c>
      <c r="I33" s="21">
        <v>40</v>
      </c>
      <c r="J33" s="21">
        <v>265</v>
      </c>
      <c r="K33" s="21">
        <v>22</v>
      </c>
      <c r="L33" s="21" t="s">
        <v>37</v>
      </c>
      <c r="M33" s="21">
        <v>500</v>
      </c>
      <c r="N33" s="21">
        <v>0.3</v>
      </c>
      <c r="O33" s="21">
        <v>23.39</v>
      </c>
      <c r="P33" s="21">
        <v>1200000</v>
      </c>
      <c r="Q33" s="83"/>
    </row>
    <row r="34" spans="1:17" ht="15" thickBot="1" x14ac:dyDescent="0.35">
      <c r="A34" s="50">
        <v>44865</v>
      </c>
      <c r="B34" s="41">
        <v>25760</v>
      </c>
      <c r="C34" s="41">
        <v>25.76</v>
      </c>
      <c r="D34" s="41">
        <v>7.21</v>
      </c>
      <c r="E34" s="41">
        <v>7.36</v>
      </c>
      <c r="F34" s="41">
        <v>136</v>
      </c>
      <c r="G34" s="41">
        <v>13</v>
      </c>
      <c r="H34" s="41">
        <v>308</v>
      </c>
      <c r="I34" s="41">
        <v>44</v>
      </c>
      <c r="J34" s="41">
        <v>276</v>
      </c>
      <c r="K34" s="41">
        <v>20</v>
      </c>
      <c r="L34" s="41" t="s">
        <v>37</v>
      </c>
      <c r="M34" s="41">
        <v>800</v>
      </c>
      <c r="N34" s="41">
        <v>0.2</v>
      </c>
      <c r="O34" s="41">
        <v>24.37</v>
      </c>
      <c r="P34" s="41">
        <v>1400000</v>
      </c>
      <c r="Q34" s="84"/>
    </row>
    <row r="35" spans="1:17" ht="15" thickBot="1" x14ac:dyDescent="0.35">
      <c r="A35" s="11" t="s">
        <v>32</v>
      </c>
      <c r="B35" s="12">
        <f>AVERAGE(B4:B34)</f>
        <v>27396.129032258064</v>
      </c>
      <c r="C35" s="12">
        <f t="shared" ref="C35:P35" si="0">AVERAGE(C4:C34)</f>
        <v>27.39612903225806</v>
      </c>
      <c r="D35" s="12">
        <f t="shared" si="0"/>
        <v>7.2793548387096783</v>
      </c>
      <c r="E35" s="12">
        <f t="shared" si="0"/>
        <v>7.3741935483870984</v>
      </c>
      <c r="F35" s="12">
        <f t="shared" si="0"/>
        <v>136.64516129032259</v>
      </c>
      <c r="G35" s="12">
        <f t="shared" si="0"/>
        <v>13.548387096774194</v>
      </c>
      <c r="H35" s="12">
        <f t="shared" si="0"/>
        <v>314.83870967741933</v>
      </c>
      <c r="I35" s="12">
        <f t="shared" si="0"/>
        <v>36.387096774193552</v>
      </c>
      <c r="J35" s="12">
        <f t="shared" si="0"/>
        <v>279</v>
      </c>
      <c r="K35" s="12">
        <f t="shared" si="0"/>
        <v>20.451612903225808</v>
      </c>
      <c r="L35" s="12" t="s">
        <v>37</v>
      </c>
      <c r="M35" s="12">
        <f t="shared" si="0"/>
        <v>587.09677419354841</v>
      </c>
      <c r="N35" s="12">
        <f t="shared" si="0"/>
        <v>0.25806451612903225</v>
      </c>
      <c r="O35" s="12">
        <f t="shared" si="0"/>
        <v>23.88548387096774</v>
      </c>
      <c r="P35" s="12">
        <f t="shared" si="0"/>
        <v>1390322.5806451612</v>
      </c>
      <c r="Q35" s="23"/>
    </row>
    <row r="36" spans="1:17" x14ac:dyDescent="0.3">
      <c r="C36" s="46">
        <f>SUM(C4:C34)</f>
        <v>849.27999999999986</v>
      </c>
    </row>
    <row r="41" spans="1:17" ht="40.799999999999997" customHeight="1" x14ac:dyDescent="0.3">
      <c r="A41" s="59" t="s">
        <v>33</v>
      </c>
      <c r="B41" s="59"/>
      <c r="C41" s="59" t="s">
        <v>34</v>
      </c>
      <c r="D41" s="59"/>
      <c r="E41" s="59"/>
      <c r="F41" s="59"/>
      <c r="G41" s="59"/>
      <c r="H41" s="59"/>
      <c r="I41" s="59"/>
      <c r="J41" s="59"/>
      <c r="K41" s="59"/>
      <c r="L41" s="59"/>
      <c r="M41" s="59"/>
      <c r="N41" s="59"/>
      <c r="O41" s="59"/>
      <c r="P41" s="59"/>
      <c r="Q41" s="59"/>
    </row>
    <row r="43" spans="1:17" x14ac:dyDescent="0.3">
      <c r="A43" s="15" t="s">
        <v>35</v>
      </c>
      <c r="B43" s="16">
        <f>MIN(B4:B34)</f>
        <v>25670</v>
      </c>
      <c r="C43" s="16">
        <f t="shared" ref="C43:P43" si="1">MIN(C4:C34)</f>
        <v>25.67</v>
      </c>
      <c r="D43" s="16">
        <f t="shared" si="1"/>
        <v>7.14</v>
      </c>
      <c r="E43" s="16">
        <f t="shared" si="1"/>
        <v>7.15</v>
      </c>
      <c r="F43" s="16">
        <f t="shared" si="1"/>
        <v>126</v>
      </c>
      <c r="G43" s="16">
        <f t="shared" si="1"/>
        <v>11</v>
      </c>
      <c r="H43" s="16">
        <f t="shared" si="1"/>
        <v>300</v>
      </c>
      <c r="I43" s="16">
        <f t="shared" si="1"/>
        <v>28</v>
      </c>
      <c r="J43" s="16">
        <f t="shared" si="1"/>
        <v>264</v>
      </c>
      <c r="K43" s="16">
        <f t="shared" si="1"/>
        <v>17</v>
      </c>
      <c r="L43" s="16"/>
      <c r="M43" s="16">
        <f t="shared" si="1"/>
        <v>400</v>
      </c>
      <c r="N43" s="16">
        <f t="shared" si="1"/>
        <v>0.2</v>
      </c>
      <c r="O43" s="16">
        <f t="shared" si="1"/>
        <v>22.48</v>
      </c>
      <c r="P43" s="16">
        <f t="shared" si="1"/>
        <v>1200000</v>
      </c>
      <c r="Q43" s="16"/>
    </row>
    <row r="44" spans="1:17" x14ac:dyDescent="0.3">
      <c r="A44" s="15"/>
    </row>
    <row r="45" spans="1:17" x14ac:dyDescent="0.3">
      <c r="A45" s="15" t="s">
        <v>36</v>
      </c>
      <c r="B45" s="16">
        <f>MAX(B4:B34)</f>
        <v>29770</v>
      </c>
      <c r="C45" s="16">
        <f t="shared" ref="C45:P45" si="2">MAX(C4:C34)</f>
        <v>29.77</v>
      </c>
      <c r="D45" s="16">
        <f t="shared" si="2"/>
        <v>7.41</v>
      </c>
      <c r="E45" s="16">
        <f t="shared" si="2"/>
        <v>7.59</v>
      </c>
      <c r="F45" s="16">
        <f t="shared" si="2"/>
        <v>146</v>
      </c>
      <c r="G45" s="16">
        <f t="shared" si="2"/>
        <v>16</v>
      </c>
      <c r="H45" s="16">
        <f t="shared" si="2"/>
        <v>332</v>
      </c>
      <c r="I45" s="16">
        <f t="shared" si="2"/>
        <v>44</v>
      </c>
      <c r="J45" s="16">
        <f t="shared" si="2"/>
        <v>294</v>
      </c>
      <c r="K45" s="16">
        <f t="shared" si="2"/>
        <v>23</v>
      </c>
      <c r="L45" s="16"/>
      <c r="M45" s="16">
        <f t="shared" si="2"/>
        <v>800</v>
      </c>
      <c r="N45" s="16">
        <f t="shared" si="2"/>
        <v>0.3</v>
      </c>
      <c r="O45" s="16">
        <f t="shared" si="2"/>
        <v>24.46</v>
      </c>
      <c r="P45" s="16">
        <f t="shared" si="2"/>
        <v>1700000</v>
      </c>
      <c r="Q45" s="16"/>
    </row>
  </sheetData>
  <mergeCells count="15">
    <mergeCell ref="Q28:Q34"/>
    <mergeCell ref="A41:B41"/>
    <mergeCell ref="C41:Q41"/>
    <mergeCell ref="A1:Q1"/>
    <mergeCell ref="A2:A3"/>
    <mergeCell ref="B2:C2"/>
    <mergeCell ref="D2:E2"/>
    <mergeCell ref="F2:G2"/>
    <mergeCell ref="H2:I2"/>
    <mergeCell ref="J2:K2"/>
    <mergeCell ref="L2:M2"/>
    <mergeCell ref="O2:P2"/>
    <mergeCell ref="Q2:Q3"/>
    <mergeCell ref="Q4:Q21"/>
    <mergeCell ref="Q22:Q2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T45"/>
  <sheetViews>
    <sheetView tabSelected="1" workbookViewId="0">
      <selection activeCell="A20" sqref="A20:XFD20"/>
    </sheetView>
  </sheetViews>
  <sheetFormatPr defaultRowHeight="14.4" x14ac:dyDescent="0.3"/>
  <cols>
    <col min="1" max="1" width="9.88671875" customWidth="1"/>
    <col min="2" max="2" width="8.5546875" customWidth="1"/>
    <col min="3" max="3" width="7.33203125" bestFit="1" customWidth="1"/>
    <col min="4" max="6" width="8.33203125" customWidth="1"/>
    <col min="9" max="9" width="8.77734375" customWidth="1"/>
    <col min="11" max="11" width="8.77734375" customWidth="1"/>
    <col min="15" max="15" width="8.33203125" customWidth="1"/>
    <col min="16" max="16" width="10.6640625" customWidth="1"/>
    <col min="17" max="17" width="31.5546875" customWidth="1"/>
  </cols>
  <sheetData>
    <row r="1" spans="1:46" ht="69.75" customHeight="1" thickBot="1" x14ac:dyDescent="0.6">
      <c r="A1" s="61" t="s">
        <v>31</v>
      </c>
      <c r="B1" s="62"/>
      <c r="C1" s="62"/>
      <c r="D1" s="62"/>
      <c r="E1" s="62"/>
      <c r="F1" s="62"/>
      <c r="G1" s="62"/>
      <c r="H1" s="63"/>
      <c r="I1" s="63"/>
      <c r="J1" s="62"/>
      <c r="K1" s="62"/>
      <c r="L1" s="62"/>
      <c r="M1" s="62"/>
      <c r="N1" s="62"/>
      <c r="O1" s="62"/>
      <c r="P1" s="62"/>
      <c r="Q1" s="64"/>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65" t="s">
        <v>0</v>
      </c>
      <c r="B2" s="67" t="s">
        <v>28</v>
      </c>
      <c r="C2" s="68"/>
      <c r="D2" s="69" t="s">
        <v>1</v>
      </c>
      <c r="E2" s="70"/>
      <c r="F2" s="71" t="s">
        <v>2</v>
      </c>
      <c r="G2" s="72"/>
      <c r="H2" s="73" t="s">
        <v>3</v>
      </c>
      <c r="I2" s="74"/>
      <c r="J2" s="75" t="s">
        <v>4</v>
      </c>
      <c r="K2" s="72"/>
      <c r="L2" s="76" t="s">
        <v>5</v>
      </c>
      <c r="M2" s="72"/>
      <c r="N2" s="2" t="s">
        <v>6</v>
      </c>
      <c r="O2" s="76" t="s">
        <v>7</v>
      </c>
      <c r="P2" s="77"/>
      <c r="Q2" s="78"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85"/>
      <c r="B3" s="26" t="s">
        <v>9</v>
      </c>
      <c r="C3" s="27" t="s">
        <v>10</v>
      </c>
      <c r="D3" s="28" t="s">
        <v>11</v>
      </c>
      <c r="E3" s="28" t="s">
        <v>22</v>
      </c>
      <c r="F3" s="52" t="s">
        <v>12</v>
      </c>
      <c r="G3" s="53" t="s">
        <v>23</v>
      </c>
      <c r="H3" s="31" t="s">
        <v>13</v>
      </c>
      <c r="I3" s="31" t="s">
        <v>14</v>
      </c>
      <c r="J3" s="32" t="s">
        <v>15</v>
      </c>
      <c r="K3" s="32" t="s">
        <v>24</v>
      </c>
      <c r="L3" s="34" t="s">
        <v>16</v>
      </c>
      <c r="M3" s="34" t="s">
        <v>17</v>
      </c>
      <c r="N3" s="34" t="s">
        <v>18</v>
      </c>
      <c r="O3" s="34" t="s">
        <v>19</v>
      </c>
      <c r="P3" s="34" t="s">
        <v>20</v>
      </c>
      <c r="Q3" s="85"/>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x14ac:dyDescent="0.3">
      <c r="A4" s="48">
        <v>44835</v>
      </c>
      <c r="B4" s="36">
        <v>12870</v>
      </c>
      <c r="C4" s="36">
        <v>12.78</v>
      </c>
      <c r="D4" s="36">
        <v>7.25</v>
      </c>
      <c r="E4" s="36">
        <v>7.51</v>
      </c>
      <c r="F4" s="36">
        <v>133</v>
      </c>
      <c r="G4" s="36">
        <v>16</v>
      </c>
      <c r="H4" s="36">
        <v>308</v>
      </c>
      <c r="I4" s="36">
        <v>44</v>
      </c>
      <c r="J4" s="36">
        <v>270</v>
      </c>
      <c r="K4" s="36">
        <v>24</v>
      </c>
      <c r="L4" s="36" t="s">
        <v>37</v>
      </c>
      <c r="M4" s="36">
        <v>500</v>
      </c>
      <c r="N4" s="36">
        <v>0.2</v>
      </c>
      <c r="O4" s="36">
        <v>23.11</v>
      </c>
      <c r="P4" s="36">
        <v>1400000</v>
      </c>
      <c r="Q4" s="37"/>
    </row>
    <row r="5" spans="1:46" ht="28.8" customHeight="1" x14ac:dyDescent="0.3">
      <c r="A5" s="54">
        <v>44836</v>
      </c>
      <c r="B5" s="21">
        <v>9640</v>
      </c>
      <c r="C5" s="21">
        <v>9.64</v>
      </c>
      <c r="D5" s="21">
        <v>7.16</v>
      </c>
      <c r="E5" s="21">
        <v>7.48</v>
      </c>
      <c r="F5" s="21">
        <v>130</v>
      </c>
      <c r="G5" s="21">
        <v>15</v>
      </c>
      <c r="H5" s="21">
        <v>300</v>
      </c>
      <c r="I5" s="21">
        <v>40</v>
      </c>
      <c r="J5" s="21">
        <v>264</v>
      </c>
      <c r="K5" s="21">
        <v>22</v>
      </c>
      <c r="L5" s="21" t="s">
        <v>37</v>
      </c>
      <c r="M5" s="21">
        <v>600</v>
      </c>
      <c r="N5" s="21">
        <v>0.3</v>
      </c>
      <c r="O5" s="21">
        <v>22.76</v>
      </c>
      <c r="P5" s="21">
        <v>1300000</v>
      </c>
      <c r="Q5" s="82" t="s">
        <v>45</v>
      </c>
    </row>
    <row r="6" spans="1:46" ht="28.8" customHeight="1" x14ac:dyDescent="0.3">
      <c r="A6" s="54">
        <v>44837</v>
      </c>
      <c r="B6" s="21">
        <v>0</v>
      </c>
      <c r="C6" s="21">
        <v>0</v>
      </c>
      <c r="D6" s="58" t="s">
        <v>44</v>
      </c>
      <c r="E6" s="58" t="s">
        <v>44</v>
      </c>
      <c r="F6" s="58" t="s">
        <v>44</v>
      </c>
      <c r="G6" s="58" t="s">
        <v>44</v>
      </c>
      <c r="H6" s="58" t="s">
        <v>44</v>
      </c>
      <c r="I6" s="58" t="s">
        <v>44</v>
      </c>
      <c r="J6" s="58" t="s">
        <v>44</v>
      </c>
      <c r="K6" s="58" t="s">
        <v>44</v>
      </c>
      <c r="L6" s="21" t="s">
        <v>37</v>
      </c>
      <c r="M6" s="58" t="s">
        <v>44</v>
      </c>
      <c r="N6" s="58" t="s">
        <v>44</v>
      </c>
      <c r="O6" s="21">
        <v>21.86</v>
      </c>
      <c r="P6" s="21">
        <v>1700000</v>
      </c>
      <c r="Q6" s="89"/>
    </row>
    <row r="7" spans="1:46" ht="52.8" x14ac:dyDescent="0.3">
      <c r="A7" s="54">
        <v>44838</v>
      </c>
      <c r="B7" s="21">
        <v>2980</v>
      </c>
      <c r="C7" s="21">
        <v>2.98</v>
      </c>
      <c r="D7" s="21">
        <v>7.21</v>
      </c>
      <c r="E7" s="21">
        <v>7.45</v>
      </c>
      <c r="F7" s="21">
        <v>136</v>
      </c>
      <c r="G7" s="21">
        <v>16</v>
      </c>
      <c r="H7" s="21">
        <v>296</v>
      </c>
      <c r="I7" s="21">
        <v>36</v>
      </c>
      <c r="J7" s="21">
        <v>268</v>
      </c>
      <c r="K7" s="21">
        <v>20</v>
      </c>
      <c r="L7" s="21" t="s">
        <v>37</v>
      </c>
      <c r="M7" s="21">
        <v>700</v>
      </c>
      <c r="N7" s="21">
        <v>0.2</v>
      </c>
      <c r="O7" s="21">
        <v>21.58</v>
      </c>
      <c r="P7" s="21">
        <v>1200000</v>
      </c>
      <c r="Q7" s="55" t="s">
        <v>46</v>
      </c>
    </row>
    <row r="8" spans="1:46" x14ac:dyDescent="0.3">
      <c r="A8" s="54">
        <v>44839</v>
      </c>
      <c r="B8" s="21">
        <v>8860</v>
      </c>
      <c r="C8" s="21">
        <v>8.86</v>
      </c>
      <c r="D8" s="21">
        <v>7.26</v>
      </c>
      <c r="E8" s="21">
        <v>7.46</v>
      </c>
      <c r="F8" s="21">
        <v>140</v>
      </c>
      <c r="G8" s="21">
        <v>14</v>
      </c>
      <c r="H8" s="21">
        <v>312</v>
      </c>
      <c r="I8" s="21">
        <v>40</v>
      </c>
      <c r="J8" s="21">
        <v>274</v>
      </c>
      <c r="K8" s="21">
        <v>23</v>
      </c>
      <c r="L8" s="21" t="s">
        <v>37</v>
      </c>
      <c r="M8" s="21">
        <v>500</v>
      </c>
      <c r="N8" s="21">
        <v>0.3</v>
      </c>
      <c r="O8" s="21">
        <v>22.35</v>
      </c>
      <c r="P8" s="21">
        <v>1300000</v>
      </c>
      <c r="Q8" s="55"/>
    </row>
    <row r="9" spans="1:46" x14ac:dyDescent="0.3">
      <c r="A9" s="54">
        <v>44840</v>
      </c>
      <c r="B9" s="21">
        <v>12370</v>
      </c>
      <c r="C9" s="21">
        <v>12.37</v>
      </c>
      <c r="D9" s="21">
        <v>7.18</v>
      </c>
      <c r="E9" s="21">
        <v>7.61</v>
      </c>
      <c r="F9" s="21">
        <v>146</v>
      </c>
      <c r="G9" s="21">
        <v>13</v>
      </c>
      <c r="H9" s="21">
        <v>320</v>
      </c>
      <c r="I9" s="21">
        <v>36</v>
      </c>
      <c r="J9" s="21">
        <v>280</v>
      </c>
      <c r="K9" s="21">
        <v>21</v>
      </c>
      <c r="L9" s="21" t="s">
        <v>37</v>
      </c>
      <c r="M9" s="21">
        <v>600</v>
      </c>
      <c r="N9" s="21">
        <v>0.2</v>
      </c>
      <c r="O9" s="21">
        <v>21.44</v>
      </c>
      <c r="P9" s="21">
        <v>1400000</v>
      </c>
      <c r="Q9" s="55"/>
    </row>
    <row r="10" spans="1:46" x14ac:dyDescent="0.3">
      <c r="A10" s="54">
        <v>44841</v>
      </c>
      <c r="B10" s="21">
        <v>11450</v>
      </c>
      <c r="C10" s="21">
        <v>11.45</v>
      </c>
      <c r="D10" s="21">
        <v>7.29</v>
      </c>
      <c r="E10" s="21">
        <v>7.49</v>
      </c>
      <c r="F10" s="21">
        <v>143</v>
      </c>
      <c r="G10" s="21">
        <v>15</v>
      </c>
      <c r="H10" s="21">
        <v>308</v>
      </c>
      <c r="I10" s="21">
        <v>44</v>
      </c>
      <c r="J10" s="21">
        <v>270</v>
      </c>
      <c r="K10" s="21">
        <v>24</v>
      </c>
      <c r="L10" s="21" t="s">
        <v>37</v>
      </c>
      <c r="M10" s="21">
        <v>400</v>
      </c>
      <c r="N10" s="21">
        <v>0.3</v>
      </c>
      <c r="O10" s="21">
        <v>22.67</v>
      </c>
      <c r="P10" s="21">
        <v>1700000</v>
      </c>
      <c r="Q10" s="55"/>
    </row>
    <row r="11" spans="1:46" x14ac:dyDescent="0.3">
      <c r="A11" s="54">
        <v>44842</v>
      </c>
      <c r="B11" s="21">
        <v>13060</v>
      </c>
      <c r="C11" s="21">
        <v>13.06</v>
      </c>
      <c r="D11" s="21">
        <v>7.24</v>
      </c>
      <c r="E11" s="21">
        <v>7.53</v>
      </c>
      <c r="F11" s="21">
        <v>140</v>
      </c>
      <c r="G11" s="21">
        <v>14</v>
      </c>
      <c r="H11" s="21">
        <v>316</v>
      </c>
      <c r="I11" s="21">
        <v>40</v>
      </c>
      <c r="J11" s="21">
        <v>266</v>
      </c>
      <c r="K11" s="21">
        <v>22</v>
      </c>
      <c r="L11" s="21" t="s">
        <v>37</v>
      </c>
      <c r="M11" s="21">
        <v>600</v>
      </c>
      <c r="N11" s="21">
        <v>0.2</v>
      </c>
      <c r="O11" s="21">
        <v>23.24</v>
      </c>
      <c r="P11" s="21">
        <v>1200000</v>
      </c>
      <c r="Q11" s="55"/>
    </row>
    <row r="12" spans="1:46" x14ac:dyDescent="0.3">
      <c r="A12" s="54">
        <v>44843</v>
      </c>
      <c r="B12" s="21">
        <v>14160</v>
      </c>
      <c r="C12" s="21">
        <v>14.16</v>
      </c>
      <c r="D12" s="21">
        <v>7.31</v>
      </c>
      <c r="E12" s="21">
        <v>7.58</v>
      </c>
      <c r="F12" s="21">
        <v>136</v>
      </c>
      <c r="G12" s="21">
        <v>15</v>
      </c>
      <c r="H12" s="21">
        <v>304</v>
      </c>
      <c r="I12" s="21">
        <v>36</v>
      </c>
      <c r="J12" s="21">
        <v>278</v>
      </c>
      <c r="K12" s="21">
        <v>20</v>
      </c>
      <c r="L12" s="21" t="s">
        <v>37</v>
      </c>
      <c r="M12" s="21">
        <v>500</v>
      </c>
      <c r="N12" s="21">
        <v>0.3</v>
      </c>
      <c r="O12" s="21">
        <v>22.89</v>
      </c>
      <c r="P12" s="21">
        <v>1400000</v>
      </c>
      <c r="Q12" s="55"/>
    </row>
    <row r="13" spans="1:46" x14ac:dyDescent="0.3">
      <c r="A13" s="54">
        <v>44844</v>
      </c>
      <c r="B13" s="21">
        <v>13980</v>
      </c>
      <c r="C13" s="21">
        <v>13.98</v>
      </c>
      <c r="D13" s="21">
        <v>7.36</v>
      </c>
      <c r="E13" s="21">
        <v>7.43</v>
      </c>
      <c r="F13" s="21">
        <v>146</v>
      </c>
      <c r="G13" s="21">
        <v>17</v>
      </c>
      <c r="H13" s="21">
        <v>312</v>
      </c>
      <c r="I13" s="21">
        <v>40</v>
      </c>
      <c r="J13" s="21">
        <v>255</v>
      </c>
      <c r="K13" s="21">
        <v>24</v>
      </c>
      <c r="L13" s="21" t="s">
        <v>37</v>
      </c>
      <c r="M13" s="21">
        <v>700</v>
      </c>
      <c r="N13" s="21">
        <v>0.2</v>
      </c>
      <c r="O13" s="21">
        <v>21.73</v>
      </c>
      <c r="P13" s="21">
        <v>1300000</v>
      </c>
      <c r="Q13" s="55"/>
    </row>
    <row r="14" spans="1:46" x14ac:dyDescent="0.3">
      <c r="A14" s="54">
        <v>44845</v>
      </c>
      <c r="B14" s="21">
        <v>13930</v>
      </c>
      <c r="C14" s="21">
        <v>13.93</v>
      </c>
      <c r="D14" s="21">
        <v>7.22</v>
      </c>
      <c r="E14" s="21">
        <v>7.63</v>
      </c>
      <c r="F14" s="21">
        <v>143</v>
      </c>
      <c r="G14" s="21">
        <v>16</v>
      </c>
      <c r="H14" s="21">
        <v>324</v>
      </c>
      <c r="I14" s="21">
        <v>44</v>
      </c>
      <c r="J14" s="21">
        <v>261</v>
      </c>
      <c r="K14" s="21">
        <v>23</v>
      </c>
      <c r="L14" s="21" t="s">
        <v>37</v>
      </c>
      <c r="M14" s="21">
        <v>500</v>
      </c>
      <c r="N14" s="21">
        <v>0.2</v>
      </c>
      <c r="O14" s="21">
        <v>21.28</v>
      </c>
      <c r="P14" s="21">
        <v>1200000</v>
      </c>
      <c r="Q14" s="55"/>
    </row>
    <row r="15" spans="1:46" x14ac:dyDescent="0.3">
      <c r="A15" s="54">
        <v>44846</v>
      </c>
      <c r="B15" s="21">
        <v>13110</v>
      </c>
      <c r="C15" s="21">
        <v>13.11</v>
      </c>
      <c r="D15" s="21">
        <v>7.33</v>
      </c>
      <c r="E15" s="21">
        <v>7.46</v>
      </c>
      <c r="F15" s="21">
        <v>133</v>
      </c>
      <c r="G15" s="21">
        <v>17</v>
      </c>
      <c r="H15" s="21">
        <v>316</v>
      </c>
      <c r="I15" s="21">
        <v>40</v>
      </c>
      <c r="J15" s="21">
        <v>273</v>
      </c>
      <c r="K15" s="21">
        <v>21</v>
      </c>
      <c r="L15" s="21" t="s">
        <v>37</v>
      </c>
      <c r="M15" s="21">
        <v>600</v>
      </c>
      <c r="N15" s="21">
        <v>0.3</v>
      </c>
      <c r="O15" s="21">
        <v>22.53</v>
      </c>
      <c r="P15" s="21">
        <v>1400000</v>
      </c>
      <c r="Q15" s="55"/>
    </row>
    <row r="16" spans="1:46" x14ac:dyDescent="0.3">
      <c r="A16" s="54">
        <v>44847</v>
      </c>
      <c r="B16" s="21">
        <v>13390</v>
      </c>
      <c r="C16" s="21">
        <v>13.39</v>
      </c>
      <c r="D16" s="21">
        <v>7.27</v>
      </c>
      <c r="E16" s="21">
        <v>7.54</v>
      </c>
      <c r="F16" s="21">
        <v>140</v>
      </c>
      <c r="G16" s="21">
        <v>15</v>
      </c>
      <c r="H16" s="21">
        <v>320</v>
      </c>
      <c r="I16" s="21">
        <v>36</v>
      </c>
      <c r="J16" s="21">
        <v>266</v>
      </c>
      <c r="K16" s="21">
        <v>22</v>
      </c>
      <c r="L16" s="21" t="s">
        <v>37</v>
      </c>
      <c r="M16" s="21">
        <v>700</v>
      </c>
      <c r="N16" s="21">
        <v>0.2</v>
      </c>
      <c r="O16" s="21">
        <v>23.28</v>
      </c>
      <c r="P16" s="21">
        <v>1300000</v>
      </c>
      <c r="Q16" s="55"/>
    </row>
    <row r="17" spans="1:17" x14ac:dyDescent="0.3">
      <c r="A17" s="54">
        <v>44848</v>
      </c>
      <c r="B17" s="21">
        <v>13470</v>
      </c>
      <c r="C17" s="21">
        <v>13.47</v>
      </c>
      <c r="D17" s="21">
        <v>7.31</v>
      </c>
      <c r="E17" s="21">
        <v>7.51</v>
      </c>
      <c r="F17" s="21">
        <v>146</v>
      </c>
      <c r="G17" s="21">
        <v>16</v>
      </c>
      <c r="H17" s="21">
        <v>312</v>
      </c>
      <c r="I17" s="21">
        <v>40</v>
      </c>
      <c r="J17" s="21">
        <v>281</v>
      </c>
      <c r="K17" s="21">
        <v>20</v>
      </c>
      <c r="L17" s="21" t="s">
        <v>37</v>
      </c>
      <c r="M17" s="21">
        <v>500</v>
      </c>
      <c r="N17" s="21">
        <v>0.3</v>
      </c>
      <c r="O17" s="21">
        <v>22.74</v>
      </c>
      <c r="P17" s="21">
        <v>1700000</v>
      </c>
      <c r="Q17" s="55"/>
    </row>
    <row r="18" spans="1:17" x14ac:dyDescent="0.3">
      <c r="A18" s="54">
        <v>44849</v>
      </c>
      <c r="B18" s="21">
        <v>13410</v>
      </c>
      <c r="C18" s="21">
        <v>13.41</v>
      </c>
      <c r="D18" s="21">
        <v>7.27</v>
      </c>
      <c r="E18" s="21">
        <v>7.46</v>
      </c>
      <c r="F18" s="21">
        <v>153</v>
      </c>
      <c r="G18" s="21">
        <v>15</v>
      </c>
      <c r="H18" s="21">
        <v>332</v>
      </c>
      <c r="I18" s="21">
        <v>48</v>
      </c>
      <c r="J18" s="21">
        <v>296</v>
      </c>
      <c r="K18" s="21">
        <v>24</v>
      </c>
      <c r="L18" s="21" t="s">
        <v>37</v>
      </c>
      <c r="M18" s="21">
        <v>400</v>
      </c>
      <c r="N18" s="21">
        <v>0.2</v>
      </c>
      <c r="O18" s="21">
        <v>22.15</v>
      </c>
      <c r="P18" s="21">
        <v>1200000</v>
      </c>
      <c r="Q18" s="55"/>
    </row>
    <row r="19" spans="1:17" x14ac:dyDescent="0.3">
      <c r="A19" s="54">
        <v>44850</v>
      </c>
      <c r="B19" s="21">
        <v>13150</v>
      </c>
      <c r="C19" s="21">
        <v>13.15</v>
      </c>
      <c r="D19" s="21">
        <v>7.24</v>
      </c>
      <c r="E19" s="21">
        <v>7.48</v>
      </c>
      <c r="F19" s="21">
        <v>143</v>
      </c>
      <c r="G19" s="21">
        <v>17</v>
      </c>
      <c r="H19" s="21">
        <v>324</v>
      </c>
      <c r="I19" s="21">
        <v>44</v>
      </c>
      <c r="J19" s="21">
        <v>286</v>
      </c>
      <c r="K19" s="21">
        <v>22</v>
      </c>
      <c r="L19" s="21" t="s">
        <v>37</v>
      </c>
      <c r="M19" s="21">
        <v>600</v>
      </c>
      <c r="N19" s="21">
        <v>0.3</v>
      </c>
      <c r="O19" s="21">
        <v>21.96</v>
      </c>
      <c r="P19" s="21">
        <v>1400000</v>
      </c>
      <c r="Q19" s="55"/>
    </row>
    <row r="20" spans="1:17" x14ac:dyDescent="0.3">
      <c r="A20" s="54">
        <v>44851</v>
      </c>
      <c r="B20" s="21">
        <v>13040</v>
      </c>
      <c r="C20" s="21">
        <v>13.04</v>
      </c>
      <c r="D20" s="21">
        <v>7.18</v>
      </c>
      <c r="E20" s="21">
        <v>7.55</v>
      </c>
      <c r="F20" s="21">
        <v>136</v>
      </c>
      <c r="G20" s="21">
        <v>16</v>
      </c>
      <c r="H20" s="21">
        <v>316</v>
      </c>
      <c r="I20" s="21">
        <v>48</v>
      </c>
      <c r="J20" s="21">
        <v>271</v>
      </c>
      <c r="K20" s="21">
        <v>21</v>
      </c>
      <c r="L20" s="21" t="s">
        <v>37</v>
      </c>
      <c r="M20" s="21">
        <v>500</v>
      </c>
      <c r="N20" s="21">
        <v>0.3</v>
      </c>
      <c r="O20" s="21">
        <v>22.45</v>
      </c>
      <c r="P20" s="21">
        <v>1300000</v>
      </c>
      <c r="Q20" s="55"/>
    </row>
    <row r="21" spans="1:17" x14ac:dyDescent="0.3">
      <c r="A21" s="54">
        <v>44852</v>
      </c>
      <c r="B21" s="21">
        <v>13400</v>
      </c>
      <c r="C21" s="40">
        <v>13.4</v>
      </c>
      <c r="D21" s="21">
        <v>7.25</v>
      </c>
      <c r="E21" s="21">
        <v>7.52</v>
      </c>
      <c r="F21" s="21">
        <v>130</v>
      </c>
      <c r="G21" s="21">
        <v>15</v>
      </c>
      <c r="H21" s="21">
        <v>308</v>
      </c>
      <c r="I21" s="21">
        <v>44</v>
      </c>
      <c r="J21" s="21">
        <v>266</v>
      </c>
      <c r="K21" s="21">
        <v>23</v>
      </c>
      <c r="L21" s="21" t="s">
        <v>37</v>
      </c>
      <c r="M21" s="21">
        <v>700</v>
      </c>
      <c r="N21" s="21">
        <v>0.2</v>
      </c>
      <c r="O21" s="21">
        <v>23.18</v>
      </c>
      <c r="P21" s="21">
        <v>1400000</v>
      </c>
      <c r="Q21" s="55"/>
    </row>
    <row r="22" spans="1:17" x14ac:dyDescent="0.3">
      <c r="A22" s="54">
        <v>44853</v>
      </c>
      <c r="B22" s="21">
        <v>13200</v>
      </c>
      <c r="C22" s="40">
        <v>13.2</v>
      </c>
      <c r="D22" s="21">
        <v>7.28</v>
      </c>
      <c r="E22" s="21">
        <v>7.47</v>
      </c>
      <c r="F22" s="21">
        <v>140</v>
      </c>
      <c r="G22" s="21">
        <v>16</v>
      </c>
      <c r="H22" s="21">
        <v>320</v>
      </c>
      <c r="I22" s="21">
        <v>40</v>
      </c>
      <c r="J22" s="21">
        <v>276</v>
      </c>
      <c r="K22" s="21">
        <v>22</v>
      </c>
      <c r="L22" s="21" t="s">
        <v>37</v>
      </c>
      <c r="M22" s="21">
        <v>500</v>
      </c>
      <c r="N22" s="21">
        <v>0.3</v>
      </c>
      <c r="O22" s="21">
        <v>22.84</v>
      </c>
      <c r="P22" s="21">
        <v>1200000</v>
      </c>
      <c r="Q22" s="55"/>
    </row>
    <row r="23" spans="1:17" x14ac:dyDescent="0.3">
      <c r="A23" s="54">
        <v>44854</v>
      </c>
      <c r="B23" s="21">
        <v>13520</v>
      </c>
      <c r="C23" s="21">
        <v>13.52</v>
      </c>
      <c r="D23" s="21">
        <v>7.23</v>
      </c>
      <c r="E23" s="21">
        <v>7.56</v>
      </c>
      <c r="F23" s="21">
        <v>136</v>
      </c>
      <c r="G23" s="21">
        <v>14</v>
      </c>
      <c r="H23" s="21">
        <v>312</v>
      </c>
      <c r="I23" s="21">
        <v>36</v>
      </c>
      <c r="J23" s="21">
        <v>270</v>
      </c>
      <c r="K23" s="21">
        <v>20</v>
      </c>
      <c r="L23" s="21" t="s">
        <v>37</v>
      </c>
      <c r="M23" s="21">
        <v>600</v>
      </c>
      <c r="N23" s="21">
        <v>0.2</v>
      </c>
      <c r="O23" s="21">
        <v>21.54</v>
      </c>
      <c r="P23" s="21">
        <v>1300000</v>
      </c>
      <c r="Q23" s="55"/>
    </row>
    <row r="24" spans="1:17" x14ac:dyDescent="0.3">
      <c r="A24" s="54">
        <v>44855</v>
      </c>
      <c r="B24" s="21">
        <v>12940</v>
      </c>
      <c r="C24" s="21">
        <v>12.94</v>
      </c>
      <c r="D24" s="21">
        <v>7.17</v>
      </c>
      <c r="E24" s="21">
        <v>7.36</v>
      </c>
      <c r="F24" s="21">
        <v>143</v>
      </c>
      <c r="G24" s="21">
        <v>17</v>
      </c>
      <c r="H24" s="21">
        <v>304</v>
      </c>
      <c r="I24" s="21">
        <v>40</v>
      </c>
      <c r="J24" s="21">
        <v>263</v>
      </c>
      <c r="K24" s="21">
        <v>21</v>
      </c>
      <c r="L24" s="21" t="s">
        <v>37</v>
      </c>
      <c r="M24" s="21">
        <v>400</v>
      </c>
      <c r="N24" s="21">
        <v>0.3</v>
      </c>
      <c r="O24" s="21">
        <v>22.36</v>
      </c>
      <c r="P24" s="21">
        <v>1200000</v>
      </c>
      <c r="Q24" s="55"/>
    </row>
    <row r="25" spans="1:17" x14ac:dyDescent="0.3">
      <c r="A25" s="54">
        <v>44856</v>
      </c>
      <c r="B25" s="21">
        <v>12780</v>
      </c>
      <c r="C25" s="21">
        <v>12.78</v>
      </c>
      <c r="D25" s="21">
        <v>7.22</v>
      </c>
      <c r="E25" s="21">
        <v>7.32</v>
      </c>
      <c r="F25" s="21">
        <v>136</v>
      </c>
      <c r="G25" s="21">
        <v>16</v>
      </c>
      <c r="H25" s="21">
        <v>316</v>
      </c>
      <c r="I25" s="21">
        <v>44</v>
      </c>
      <c r="J25" s="21">
        <v>273</v>
      </c>
      <c r="K25" s="21">
        <v>22</v>
      </c>
      <c r="L25" s="21" t="s">
        <v>37</v>
      </c>
      <c r="M25" s="21">
        <v>700</v>
      </c>
      <c r="N25" s="21">
        <v>0.2</v>
      </c>
      <c r="O25" s="21">
        <v>23.43</v>
      </c>
      <c r="P25" s="21">
        <v>1400000</v>
      </c>
      <c r="Q25" s="55"/>
    </row>
    <row r="26" spans="1:17" x14ac:dyDescent="0.3">
      <c r="A26" s="54">
        <v>44857</v>
      </c>
      <c r="B26" s="21">
        <v>14230</v>
      </c>
      <c r="C26" s="21">
        <v>14.23</v>
      </c>
      <c r="D26" s="21">
        <v>7.28</v>
      </c>
      <c r="E26" s="21">
        <v>7.39</v>
      </c>
      <c r="F26" s="21">
        <v>140</v>
      </c>
      <c r="G26" s="21">
        <v>17</v>
      </c>
      <c r="H26" s="21">
        <v>308</v>
      </c>
      <c r="I26" s="21">
        <v>48</v>
      </c>
      <c r="J26" s="21">
        <v>281</v>
      </c>
      <c r="K26" s="21">
        <v>24</v>
      </c>
      <c r="L26" s="21" t="s">
        <v>37</v>
      </c>
      <c r="M26" s="21">
        <v>600</v>
      </c>
      <c r="N26" s="21">
        <v>0.3</v>
      </c>
      <c r="O26" s="21">
        <v>23.68</v>
      </c>
      <c r="P26" s="21">
        <v>1300000</v>
      </c>
      <c r="Q26" s="55"/>
    </row>
    <row r="27" spans="1:17" x14ac:dyDescent="0.3">
      <c r="A27" s="54">
        <v>44858</v>
      </c>
      <c r="B27" s="21">
        <v>13590</v>
      </c>
      <c r="C27" s="21">
        <v>13.59</v>
      </c>
      <c r="D27" s="21">
        <v>7.19</v>
      </c>
      <c r="E27" s="21">
        <v>7.28</v>
      </c>
      <c r="F27" s="21">
        <v>133</v>
      </c>
      <c r="G27" s="21">
        <v>16</v>
      </c>
      <c r="H27" s="21">
        <v>320</v>
      </c>
      <c r="I27" s="21">
        <v>44</v>
      </c>
      <c r="J27" s="21">
        <v>269</v>
      </c>
      <c r="K27" s="21">
        <v>22</v>
      </c>
      <c r="L27" s="21" t="s">
        <v>37</v>
      </c>
      <c r="M27" s="21">
        <v>400</v>
      </c>
      <c r="N27" s="21">
        <v>0.2</v>
      </c>
      <c r="O27" s="21">
        <v>23.28</v>
      </c>
      <c r="P27" s="21">
        <v>1700000</v>
      </c>
      <c r="Q27" s="55"/>
    </row>
    <row r="28" spans="1:17" x14ac:dyDescent="0.3">
      <c r="A28" s="54">
        <v>44859</v>
      </c>
      <c r="B28" s="21">
        <v>12540</v>
      </c>
      <c r="C28" s="21">
        <v>12.54</v>
      </c>
      <c r="D28" s="21">
        <v>7.24</v>
      </c>
      <c r="E28" s="21">
        <v>7.43</v>
      </c>
      <c r="F28" s="21">
        <v>143</v>
      </c>
      <c r="G28" s="21">
        <v>17</v>
      </c>
      <c r="H28" s="21">
        <v>308</v>
      </c>
      <c r="I28" s="21">
        <v>40</v>
      </c>
      <c r="J28" s="21">
        <v>276</v>
      </c>
      <c r="K28" s="21">
        <v>23</v>
      </c>
      <c r="L28" s="21" t="s">
        <v>37</v>
      </c>
      <c r="M28" s="21">
        <v>500</v>
      </c>
      <c r="N28" s="21">
        <v>0.2</v>
      </c>
      <c r="O28" s="21">
        <v>23.94</v>
      </c>
      <c r="P28" s="21">
        <v>1200000</v>
      </c>
      <c r="Q28" s="55"/>
    </row>
    <row r="29" spans="1:17" x14ac:dyDescent="0.3">
      <c r="A29" s="54">
        <v>44860</v>
      </c>
      <c r="B29" s="21">
        <v>13090</v>
      </c>
      <c r="C29" s="21">
        <v>13.09</v>
      </c>
      <c r="D29" s="21">
        <v>7.29</v>
      </c>
      <c r="E29" s="21">
        <v>7.37</v>
      </c>
      <c r="F29" s="21">
        <v>136</v>
      </c>
      <c r="G29" s="21">
        <v>15</v>
      </c>
      <c r="H29" s="21">
        <v>316</v>
      </c>
      <c r="I29" s="21">
        <v>44</v>
      </c>
      <c r="J29" s="21">
        <v>265</v>
      </c>
      <c r="K29" s="21">
        <v>21</v>
      </c>
      <c r="L29" s="21" t="s">
        <v>37</v>
      </c>
      <c r="M29" s="21">
        <v>700</v>
      </c>
      <c r="N29" s="21">
        <v>0.3</v>
      </c>
      <c r="O29" s="21">
        <v>23.56</v>
      </c>
      <c r="P29" s="21">
        <v>1400000</v>
      </c>
      <c r="Q29" s="55"/>
    </row>
    <row r="30" spans="1:17" x14ac:dyDescent="0.3">
      <c r="A30" s="54">
        <v>44861</v>
      </c>
      <c r="B30" s="21">
        <v>12300</v>
      </c>
      <c r="C30" s="40">
        <v>12.3</v>
      </c>
      <c r="D30" s="21">
        <v>7.19</v>
      </c>
      <c r="E30" s="21">
        <v>7.32</v>
      </c>
      <c r="F30" s="21">
        <v>140</v>
      </c>
      <c r="G30" s="21">
        <v>14</v>
      </c>
      <c r="H30" s="21">
        <v>308</v>
      </c>
      <c r="I30" s="21">
        <v>40</v>
      </c>
      <c r="J30" s="21">
        <v>281</v>
      </c>
      <c r="K30" s="21">
        <v>24</v>
      </c>
      <c r="L30" s="21" t="s">
        <v>37</v>
      </c>
      <c r="M30" s="21">
        <v>600</v>
      </c>
      <c r="N30" s="21">
        <v>0.2</v>
      </c>
      <c r="O30" s="21">
        <v>22.78</v>
      </c>
      <c r="P30" s="21">
        <v>1300000</v>
      </c>
      <c r="Q30" s="55"/>
    </row>
    <row r="31" spans="1:17" x14ac:dyDescent="0.3">
      <c r="A31" s="54">
        <v>44862</v>
      </c>
      <c r="B31" s="21">
        <v>13140</v>
      </c>
      <c r="C31" s="21">
        <v>13.14</v>
      </c>
      <c r="D31" s="21">
        <v>7.31</v>
      </c>
      <c r="E31" s="21">
        <v>7.42</v>
      </c>
      <c r="F31" s="21">
        <v>133</v>
      </c>
      <c r="G31" s="21">
        <v>16</v>
      </c>
      <c r="H31" s="21">
        <v>312</v>
      </c>
      <c r="I31" s="21">
        <v>44</v>
      </c>
      <c r="J31" s="21">
        <v>272</v>
      </c>
      <c r="K31" s="21">
        <v>23</v>
      </c>
      <c r="L31" s="21" t="s">
        <v>37</v>
      </c>
      <c r="M31" s="21">
        <v>400</v>
      </c>
      <c r="N31" s="21">
        <v>0.3</v>
      </c>
      <c r="O31" s="21">
        <v>23.14</v>
      </c>
      <c r="P31" s="21">
        <v>1700000</v>
      </c>
      <c r="Q31" s="55"/>
    </row>
    <row r="32" spans="1:17" x14ac:dyDescent="0.3">
      <c r="A32" s="54">
        <v>44863</v>
      </c>
      <c r="B32" s="21">
        <v>12250</v>
      </c>
      <c r="C32" s="21">
        <v>12.25</v>
      </c>
      <c r="D32" s="21">
        <v>7.24</v>
      </c>
      <c r="E32" s="21">
        <v>7.37</v>
      </c>
      <c r="F32" s="21">
        <v>136</v>
      </c>
      <c r="G32" s="21">
        <v>15</v>
      </c>
      <c r="H32" s="21">
        <v>320</v>
      </c>
      <c r="I32" s="21">
        <v>40</v>
      </c>
      <c r="J32" s="21">
        <v>289</v>
      </c>
      <c r="K32" s="21">
        <v>24</v>
      </c>
      <c r="L32" s="21" t="s">
        <v>37</v>
      </c>
      <c r="M32" s="21">
        <v>800</v>
      </c>
      <c r="N32" s="21">
        <v>0.3</v>
      </c>
      <c r="O32" s="21">
        <v>22.86</v>
      </c>
      <c r="P32" s="21">
        <v>1400000</v>
      </c>
      <c r="Q32" s="55"/>
    </row>
    <row r="33" spans="1:17" x14ac:dyDescent="0.3">
      <c r="A33" s="54">
        <v>44864</v>
      </c>
      <c r="B33" s="21">
        <v>12660</v>
      </c>
      <c r="C33" s="21">
        <v>12.66</v>
      </c>
      <c r="D33" s="21">
        <v>7.29</v>
      </c>
      <c r="E33" s="21">
        <v>7.48</v>
      </c>
      <c r="F33" s="21">
        <v>143</v>
      </c>
      <c r="G33" s="21">
        <v>17</v>
      </c>
      <c r="H33" s="21">
        <v>308</v>
      </c>
      <c r="I33" s="21">
        <v>44</v>
      </c>
      <c r="J33" s="21">
        <v>274</v>
      </c>
      <c r="K33" s="21">
        <v>22</v>
      </c>
      <c r="L33" s="21" t="s">
        <v>37</v>
      </c>
      <c r="M33" s="21">
        <v>500</v>
      </c>
      <c r="N33" s="21">
        <v>0.2</v>
      </c>
      <c r="O33" s="21">
        <v>23.3</v>
      </c>
      <c r="P33" s="21">
        <v>1200000</v>
      </c>
      <c r="Q33" s="55"/>
    </row>
    <row r="34" spans="1:17" ht="15" thickBot="1" x14ac:dyDescent="0.35">
      <c r="A34" s="56">
        <v>44865</v>
      </c>
      <c r="B34" s="41">
        <v>12580</v>
      </c>
      <c r="C34" s="41">
        <v>12.58</v>
      </c>
      <c r="D34" s="41">
        <v>7.14</v>
      </c>
      <c r="E34" s="41">
        <v>7.29</v>
      </c>
      <c r="F34" s="41">
        <v>136</v>
      </c>
      <c r="G34" s="41">
        <v>15</v>
      </c>
      <c r="H34" s="41">
        <v>316</v>
      </c>
      <c r="I34" s="41">
        <v>48</v>
      </c>
      <c r="J34" s="41">
        <v>284</v>
      </c>
      <c r="K34" s="41">
        <v>23</v>
      </c>
      <c r="L34" s="41" t="s">
        <v>37</v>
      </c>
      <c r="M34" s="41">
        <v>700</v>
      </c>
      <c r="N34" s="41">
        <v>0.3</v>
      </c>
      <c r="O34" s="41">
        <v>23.74</v>
      </c>
      <c r="P34" s="41">
        <v>1400000</v>
      </c>
      <c r="Q34" s="57"/>
    </row>
    <row r="35" spans="1:17" ht="15" thickBot="1" x14ac:dyDescent="0.35">
      <c r="A35" s="35" t="s">
        <v>32</v>
      </c>
      <c r="B35" s="14">
        <f>AVERAGE(B4:B34)</f>
        <v>12099.677419354839</v>
      </c>
      <c r="C35" s="14">
        <f t="shared" ref="C35:P35" si="0">AVERAGE(C4:C34)</f>
        <v>12.096774193548388</v>
      </c>
      <c r="D35" s="14">
        <f t="shared" si="0"/>
        <v>7.2466666666666653</v>
      </c>
      <c r="E35" s="14">
        <f t="shared" si="0"/>
        <v>7.4583333333333321</v>
      </c>
      <c r="F35" s="14">
        <f t="shared" si="0"/>
        <v>138.96666666666667</v>
      </c>
      <c r="G35" s="14">
        <f t="shared" si="0"/>
        <v>15.566666666666666</v>
      </c>
      <c r="H35" s="14">
        <f t="shared" si="0"/>
        <v>313.2</v>
      </c>
      <c r="I35" s="14">
        <f t="shared" si="0"/>
        <v>41.733333333333334</v>
      </c>
      <c r="J35" s="14">
        <f t="shared" si="0"/>
        <v>273.26666666666665</v>
      </c>
      <c r="K35" s="14">
        <f t="shared" si="0"/>
        <v>22.233333333333334</v>
      </c>
      <c r="L35" s="14" t="s">
        <v>37</v>
      </c>
      <c r="M35" s="14">
        <f t="shared" si="0"/>
        <v>566.66666666666663</v>
      </c>
      <c r="N35" s="14">
        <f t="shared" si="0"/>
        <v>0.25</v>
      </c>
      <c r="O35" s="14">
        <f t="shared" si="0"/>
        <v>22.698387096774187</v>
      </c>
      <c r="P35" s="14">
        <f t="shared" si="0"/>
        <v>1370967.7419354839</v>
      </c>
      <c r="Q35" s="22"/>
    </row>
    <row r="36" spans="1:17" x14ac:dyDescent="0.3">
      <c r="C36" s="46">
        <f>SUM(C4:C34)</f>
        <v>375</v>
      </c>
    </row>
    <row r="41" spans="1:17" ht="40.799999999999997" customHeight="1" x14ac:dyDescent="0.3">
      <c r="A41" s="60" t="s">
        <v>33</v>
      </c>
      <c r="B41" s="60"/>
      <c r="C41" s="59" t="s">
        <v>34</v>
      </c>
      <c r="D41" s="59"/>
      <c r="E41" s="59"/>
      <c r="F41" s="59"/>
      <c r="G41" s="59"/>
      <c r="H41" s="59"/>
      <c r="I41" s="59"/>
      <c r="J41" s="59"/>
      <c r="K41" s="59"/>
      <c r="L41" s="59"/>
      <c r="M41" s="59"/>
      <c r="N41" s="59"/>
      <c r="O41" s="59"/>
      <c r="P41" s="59"/>
      <c r="Q41" s="17"/>
    </row>
    <row r="43" spans="1:17" x14ac:dyDescent="0.3">
      <c r="A43" s="15" t="s">
        <v>35</v>
      </c>
      <c r="B43" s="16">
        <f>MIN(B4:B34)</f>
        <v>0</v>
      </c>
      <c r="C43" s="16">
        <f t="shared" ref="C43:P43" si="1">MIN(C4:C34)</f>
        <v>0</v>
      </c>
      <c r="D43" s="16">
        <f t="shared" si="1"/>
        <v>7.14</v>
      </c>
      <c r="E43" s="16">
        <f t="shared" si="1"/>
        <v>7.28</v>
      </c>
      <c r="F43" s="16">
        <f t="shared" si="1"/>
        <v>130</v>
      </c>
      <c r="G43" s="16">
        <f t="shared" si="1"/>
        <v>13</v>
      </c>
      <c r="H43" s="16">
        <f t="shared" si="1"/>
        <v>296</v>
      </c>
      <c r="I43" s="16">
        <f t="shared" si="1"/>
        <v>36</v>
      </c>
      <c r="J43" s="16">
        <f t="shared" si="1"/>
        <v>255</v>
      </c>
      <c r="K43" s="16">
        <f t="shared" si="1"/>
        <v>20</v>
      </c>
      <c r="L43" s="16"/>
      <c r="M43" s="16">
        <f t="shared" si="1"/>
        <v>400</v>
      </c>
      <c r="N43" s="16">
        <f t="shared" si="1"/>
        <v>0.2</v>
      </c>
      <c r="O43" s="16">
        <f t="shared" si="1"/>
        <v>21.28</v>
      </c>
      <c r="P43" s="16">
        <f t="shared" si="1"/>
        <v>1200000</v>
      </c>
      <c r="Q43" s="16"/>
    </row>
    <row r="44" spans="1:17" x14ac:dyDescent="0.3">
      <c r="A44" s="15"/>
    </row>
    <row r="45" spans="1:17" x14ac:dyDescent="0.3">
      <c r="A45" s="15" t="s">
        <v>36</v>
      </c>
      <c r="B45" s="16">
        <f>MAX(B4:B34)</f>
        <v>14230</v>
      </c>
      <c r="C45" s="16">
        <f t="shared" ref="C45:P45" si="2">MAX(C4:C34)</f>
        <v>14.23</v>
      </c>
      <c r="D45" s="16">
        <f t="shared" si="2"/>
        <v>7.36</v>
      </c>
      <c r="E45" s="16">
        <f t="shared" si="2"/>
        <v>7.63</v>
      </c>
      <c r="F45" s="16">
        <f t="shared" si="2"/>
        <v>153</v>
      </c>
      <c r="G45" s="16">
        <f t="shared" si="2"/>
        <v>17</v>
      </c>
      <c r="H45" s="16">
        <f t="shared" si="2"/>
        <v>332</v>
      </c>
      <c r="I45" s="16">
        <f t="shared" si="2"/>
        <v>48</v>
      </c>
      <c r="J45" s="16">
        <f t="shared" si="2"/>
        <v>296</v>
      </c>
      <c r="K45" s="16">
        <f t="shared" si="2"/>
        <v>24</v>
      </c>
      <c r="L45" s="16"/>
      <c r="M45" s="16">
        <f t="shared" si="2"/>
        <v>800</v>
      </c>
      <c r="N45" s="16">
        <f t="shared" si="2"/>
        <v>0.3</v>
      </c>
      <c r="O45" s="16">
        <f t="shared" si="2"/>
        <v>23.94</v>
      </c>
      <c r="P45" s="16">
        <f t="shared" si="2"/>
        <v>1700000</v>
      </c>
      <c r="Q45" s="16"/>
    </row>
  </sheetData>
  <mergeCells count="13">
    <mergeCell ref="C41:P41"/>
    <mergeCell ref="A41:B41"/>
    <mergeCell ref="A1:Q1"/>
    <mergeCell ref="A2:A3"/>
    <mergeCell ref="B2:C2"/>
    <mergeCell ref="D2:E2"/>
    <mergeCell ref="F2:G2"/>
    <mergeCell ref="H2:I2"/>
    <mergeCell ref="J2:K2"/>
    <mergeCell ref="L2:M2"/>
    <mergeCell ref="O2:P2"/>
    <mergeCell ref="Q2:Q3"/>
    <mergeCell ref="Q5:Q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Numayadahi</vt:lpstr>
      <vt:lpstr>Salori</vt:lpstr>
      <vt:lpstr>Kodra</vt:lpstr>
      <vt:lpstr>Ponghat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2024-07-29T12:53:25Z</dcterms:modified>
</cp:coreProperties>
</file>