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EA90083-EF5E-4493-B81C-FE4428F4878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5" l="1"/>
  <c r="D35" i="6"/>
  <c r="D35" i="4"/>
  <c r="C35" i="3" l="1"/>
  <c r="B35" i="3"/>
  <c r="E34" i="6" l="1"/>
  <c r="F34" i="6"/>
  <c r="G34" i="6"/>
  <c r="H34" i="6"/>
  <c r="I34" i="6"/>
  <c r="J34" i="6"/>
  <c r="K34" i="6"/>
  <c r="L34" i="6"/>
  <c r="N34" i="6"/>
  <c r="O34" i="6"/>
  <c r="P34" i="6"/>
  <c r="Q34" i="6"/>
  <c r="C34" i="6"/>
  <c r="D34" i="5"/>
  <c r="E34" i="5"/>
  <c r="F34" i="5"/>
  <c r="G34" i="5"/>
  <c r="H34" i="5"/>
  <c r="I34" i="5"/>
  <c r="J34" i="5"/>
  <c r="K34" i="5"/>
  <c r="L34" i="5"/>
  <c r="N34" i="5"/>
  <c r="O34" i="5"/>
  <c r="P34" i="5"/>
  <c r="Q34" i="5"/>
  <c r="C34" i="5"/>
  <c r="Q44" i="6"/>
  <c r="P44" i="6"/>
  <c r="O44" i="6"/>
  <c r="N44" i="6"/>
  <c r="L44" i="6"/>
  <c r="K44" i="6"/>
  <c r="J44" i="6"/>
  <c r="I44" i="6"/>
  <c r="H44" i="6"/>
  <c r="G44" i="6"/>
  <c r="F44" i="6"/>
  <c r="E44" i="6"/>
  <c r="C44" i="6"/>
  <c r="Q42" i="6"/>
  <c r="P42" i="6"/>
  <c r="O42" i="6"/>
  <c r="N42" i="6"/>
  <c r="L42" i="6"/>
  <c r="K42" i="6"/>
  <c r="J42" i="6"/>
  <c r="I42" i="6"/>
  <c r="H42" i="6"/>
  <c r="G42" i="6"/>
  <c r="F42" i="6"/>
  <c r="E42" i="6"/>
  <c r="C42" i="6"/>
  <c r="Q44" i="5"/>
  <c r="P44" i="5"/>
  <c r="O44" i="5"/>
  <c r="N44" i="5"/>
  <c r="L44" i="5"/>
  <c r="K44" i="5"/>
  <c r="J44" i="5"/>
  <c r="I44" i="5"/>
  <c r="H44" i="5"/>
  <c r="G44" i="5"/>
  <c r="F44" i="5"/>
  <c r="E44" i="5"/>
  <c r="D44" i="5"/>
  <c r="C44" i="5"/>
  <c r="Q42" i="5"/>
  <c r="P42" i="5"/>
  <c r="O42" i="5"/>
  <c r="N42" i="5"/>
  <c r="L42" i="5"/>
  <c r="K42" i="5"/>
  <c r="J42" i="5"/>
  <c r="I42" i="5"/>
  <c r="H42" i="5"/>
  <c r="G42" i="5"/>
  <c r="F42" i="5"/>
  <c r="E42" i="5"/>
  <c r="D42" i="5"/>
  <c r="C42" i="5"/>
  <c r="Q44" i="4"/>
  <c r="P44" i="4"/>
  <c r="O44" i="4"/>
  <c r="N44" i="4"/>
  <c r="L44" i="4"/>
  <c r="K44" i="4"/>
  <c r="J44" i="4"/>
  <c r="I44" i="4"/>
  <c r="H44" i="4"/>
  <c r="G44" i="4"/>
  <c r="F44" i="4"/>
  <c r="E44" i="4"/>
  <c r="D44" i="4"/>
  <c r="C44" i="4"/>
  <c r="Q42" i="4"/>
  <c r="P42" i="4"/>
  <c r="O42" i="4"/>
  <c r="N42" i="4"/>
  <c r="L42" i="4"/>
  <c r="K42" i="4"/>
  <c r="J42" i="4"/>
  <c r="I42" i="4"/>
  <c r="H42" i="4"/>
  <c r="G42" i="4"/>
  <c r="F42" i="4"/>
  <c r="E42" i="4"/>
  <c r="D42" i="4"/>
  <c r="C42" i="4"/>
  <c r="D34" i="4"/>
  <c r="E34" i="4"/>
  <c r="F34" i="4"/>
  <c r="G34" i="4"/>
  <c r="H34" i="4"/>
  <c r="I34" i="4"/>
  <c r="J34" i="4"/>
  <c r="K34" i="4"/>
  <c r="L34" i="4"/>
  <c r="N34" i="4"/>
  <c r="O34" i="4"/>
  <c r="P34" i="4"/>
  <c r="Q34" i="4"/>
  <c r="C34" i="4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C44" i="3"/>
  <c r="D44" i="3"/>
  <c r="E44" i="3"/>
  <c r="F44" i="3"/>
  <c r="G44" i="3"/>
  <c r="H44" i="3"/>
  <c r="I44" i="3"/>
  <c r="J44" i="3"/>
  <c r="K44" i="3"/>
  <c r="M44" i="3"/>
  <c r="N44" i="3"/>
  <c r="O44" i="3"/>
  <c r="P44" i="3"/>
  <c r="B44" i="3"/>
  <c r="B42" i="3"/>
  <c r="C34" i="3"/>
  <c r="D34" i="3"/>
  <c r="E34" i="3"/>
  <c r="F34" i="3"/>
  <c r="G34" i="3"/>
  <c r="H34" i="3"/>
  <c r="I34" i="3"/>
  <c r="J34" i="3"/>
  <c r="K34" i="3"/>
  <c r="M34" i="3"/>
  <c r="N34" i="3"/>
  <c r="O34" i="3"/>
  <c r="P34" i="3"/>
  <c r="B34" i="3"/>
  <c r="D42" i="6" l="1"/>
  <c r="D44" i="6"/>
  <c r="D34" i="6"/>
</calcChain>
</file>

<file path=xl/sharedStrings.xml><?xml version="1.0" encoding="utf-8"?>
<sst xmlns="http://schemas.openxmlformats.org/spreadsheetml/2006/main" count="352" uniqueCount="46">
  <si>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</si>
  <si>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</si>
  <si>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</si>
  <si>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</si>
  <si>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</si>
  <si>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</si>
  <si>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</si>
  <si>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</si>
  <si>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</si>
  <si>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</si>
  <si>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</si>
  <si>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</si>
  <si>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</si>
  <si>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</si>
  <si>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</si>
  <si>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</si>
  <si>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</si>
  <si>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</si>
  <si>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</si>
  <si>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</si>
  <si>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</si>
  <si>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</si>
  <si>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</si>
  <si>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</si>
  <si>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</si>
  <si>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</si>
  <si>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</si>
  <si>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</si>
  <si>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</si>
  <si>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</si>
  <si>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Kodra STP, 25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</si>
  <si>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</si>
  <si>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</si>
  <si>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</si>
  <si>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</si>
  <si>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</si>
  <si>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</si>
  <si>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</si>
  <si>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</si>
  <si>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-</t>
  </si>
  <si>
    <t>Retaining wall for nearby nalla is broken hence raw sewage was goiing directly into the river</t>
  </si>
  <si>
    <t>1) Retaining wall for nearby nalla is broken hence raw sewage was goiing directly into the river.
2) Construction of retaining wall was completed on 19.11.2022 at 5:30 PM.
3) Maintenance for diffusers on Aeration tank no. 1 was started on 18.11.2022.</t>
  </si>
  <si>
    <t>Maintenance for diffusers on Aeration tank no. 1 was completed on 20.11.2022.</t>
  </si>
  <si>
    <t>Maintenance for diffusers on Aeration tank no. 2 was started on 21.11.2022.</t>
  </si>
  <si>
    <t>Maintenance for diffusers on Aeration tank no. 2 was completed on 23.11.2022.</t>
  </si>
  <si>
    <t>Ghagharnala MPS and Sasur Kadheri SPS were in shutdown due to  damage of rising main from Ghagharnalla MPS to Numayadahi STP dated 09.11.2022 at 9:50 AM to  17.11.2022 at 8:30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</si>
</sst>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horizontal="left" vertical="center" wrapText="1"/>
    </xf>
    <xf numFmtId="2" fontId="12" fillId="0" borderId="17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164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7" xfId="0" quotePrefix="1" applyNumberFormat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15" fontId="12" fillId="0" borderId="34" xfId="0" applyNumberFormat="1" applyFont="1" applyBorder="1" applyAlignment="1">
      <alignment horizontal="center" vertical="center" wrapText="1"/>
    </xf>
    <xf numFmtId="15" fontId="12" fillId="0" borderId="35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3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12" fillId="0" borderId="5" xfId="0" applyNumberFormat="1" applyFont="1" applyBorder="1" applyAlignment="1">
      <alignment vertical="center" wrapText="1"/>
    </xf>
    <xf numFmtId="2" fontId="0" fillId="0" borderId="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5" fontId="12" fillId="0" borderId="3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2" fontId="12" fillId="0" borderId="2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2" fillId="0" borderId="30" xfId="0" applyNumberFormat="1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left" vertical="center" wrapText="1"/>
    </xf>
    <xf numFmtId="2" fontId="12" fillId="0" borderId="31" xfId="0" applyNumberFormat="1" applyFont="1" applyBorder="1" applyAlignment="1">
      <alignment horizontal="left" vertical="center" wrapText="1"/>
    </xf>
    <xf numFmtId="0" fontId="2" fillId="0" borderId="24" xfId="0" applyFont="1" applyBorder="1"/>
    <xf numFmtId="2" fontId="12" fillId="0" borderId="28" xfId="0" applyNumberFormat="1" applyFont="1" applyBorder="1" applyAlignment="1">
      <alignment horizontal="left" vertical="center" wrapText="1"/>
    </xf>
    <xf numFmtId="2" fontId="12" fillId="0" borderId="37" xfId="0" applyNumberFormat="1" applyFont="1" applyBorder="1" applyAlignment="1">
      <alignment horizontal="left" vertical="center" wrapText="1"/>
    </xf>
    <xf numFmtId="2" fontId="12" fillId="0" borderId="19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434340</xdr:colOff>
      <xdr:row>0</xdr:row>
      <xdr:rowOff>99060</xdr:rowOff>
    </xdr:from>
    <xdr:to>
      <xdr:col>16</xdr:col>
      <xdr:colOff>1478280</xdr:colOff>
      <xdr:row>0</xdr:row>
      <xdr:rowOff>792619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3140" y="99060"/>
          <a:ext cx="1752600" cy="693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15240</xdr:colOff>
      <xdr:row>0</xdr:row>
      <xdr:rowOff>60960</xdr:rowOff>
    </xdr:from>
    <xdr:to>
      <xdr:col>17</xdr:col>
      <xdr:colOff>723901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60960</xdr:colOff>
      <xdr:row>0</xdr:row>
      <xdr:rowOff>0</xdr:rowOff>
    </xdr:from>
    <xdr:to>
      <xdr:col>17</xdr:col>
      <xdr:colOff>1348739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243840</xdr:colOff>
      <xdr:row>0</xdr:row>
      <xdr:rowOff>30480</xdr:rowOff>
    </xdr:from>
    <xdr:to>
      <xdr:col>17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topLeftCell="A13" workbookViewId="0">
      <selection activeCell="Q28" sqref="Q28"/>
    </sheetView>
  </sheetViews>
  <sheetFormatPr defaultRowHeight="14.4" x14ac:dyDescent="0.3"/>
  <cols>
    <col min="1" max="1" width="9.77734375" customWidth="1"/>
    <col min="2" max="2" width="8.5546875" customWidth="1"/>
    <col min="3" max="3" width="8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69" t="s">
        <v>25</v>
      </c>
      <c r="B1" s="70"/>
      <c r="C1" s="70"/>
      <c r="D1" s="70"/>
      <c r="E1" s="70"/>
      <c r="F1" s="70"/>
      <c r="G1" s="70"/>
      <c r="H1" s="71"/>
      <c r="I1" s="71"/>
      <c r="J1" s="70"/>
      <c r="K1" s="70"/>
      <c r="L1" s="70"/>
      <c r="M1" s="70"/>
      <c r="N1" s="70"/>
      <c r="O1" s="70"/>
      <c r="P1" s="70"/>
      <c r="Q1" s="7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3" t="s">
        <v>0</v>
      </c>
      <c r="B2" s="75" t="s">
        <v>21</v>
      </c>
      <c r="C2" s="76"/>
      <c r="D2" s="77" t="s">
        <v>1</v>
      </c>
      <c r="E2" s="78"/>
      <c r="F2" s="79" t="s">
        <v>2</v>
      </c>
      <c r="G2" s="80"/>
      <c r="H2" s="81" t="s">
        <v>3</v>
      </c>
      <c r="I2" s="82"/>
      <c r="J2" s="83" t="s">
        <v>4</v>
      </c>
      <c r="K2" s="80"/>
      <c r="L2" s="84" t="s">
        <v>5</v>
      </c>
      <c r="M2" s="80"/>
      <c r="N2" s="2" t="s">
        <v>6</v>
      </c>
      <c r="O2" s="84" t="s">
        <v>7</v>
      </c>
      <c r="P2" s="85"/>
      <c r="Q2" s="8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4"/>
      <c r="B3" s="4" t="s">
        <v>9</v>
      </c>
      <c r="C3" s="5" t="s">
        <v>10</v>
      </c>
      <c r="D3" s="6" t="s">
        <v>11</v>
      </c>
      <c r="E3" s="6" t="s">
        <v>22</v>
      </c>
      <c r="F3" s="26" t="s">
        <v>12</v>
      </c>
      <c r="G3" s="27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44866</v>
      </c>
      <c r="B4" s="38">
        <v>56440</v>
      </c>
      <c r="C4" s="38">
        <v>56.44</v>
      </c>
      <c r="D4" s="38">
        <v>7.21</v>
      </c>
      <c r="E4" s="38">
        <v>7.67</v>
      </c>
      <c r="F4" s="38">
        <v>140</v>
      </c>
      <c r="G4" s="38">
        <v>16</v>
      </c>
      <c r="H4" s="38">
        <v>324</v>
      </c>
      <c r="I4" s="38">
        <v>40</v>
      </c>
      <c r="J4" s="38">
        <v>316</v>
      </c>
      <c r="K4" s="38">
        <v>20</v>
      </c>
      <c r="L4" s="38" t="s">
        <v>37</v>
      </c>
      <c r="M4" s="38">
        <v>600</v>
      </c>
      <c r="N4" s="38">
        <v>0.3</v>
      </c>
      <c r="O4" s="50">
        <v>24.1</v>
      </c>
      <c r="P4" s="38">
        <v>1400000</v>
      </c>
      <c r="Q4" s="45"/>
    </row>
    <row r="5" spans="1:46" x14ac:dyDescent="0.3">
      <c r="A5" s="13">
        <v>44867</v>
      </c>
      <c r="B5" s="22">
        <v>57370</v>
      </c>
      <c r="C5" s="22">
        <v>57.37</v>
      </c>
      <c r="D5" s="22">
        <v>7.28</v>
      </c>
      <c r="E5" s="22">
        <v>7.62</v>
      </c>
      <c r="F5" s="22">
        <v>135</v>
      </c>
      <c r="G5" s="22">
        <v>17</v>
      </c>
      <c r="H5" s="22">
        <v>328</v>
      </c>
      <c r="I5" s="22">
        <v>36</v>
      </c>
      <c r="J5" s="22">
        <v>293</v>
      </c>
      <c r="K5" s="22">
        <v>22</v>
      </c>
      <c r="L5" s="22" t="s">
        <v>37</v>
      </c>
      <c r="M5" s="22">
        <v>400</v>
      </c>
      <c r="N5" s="22">
        <v>0.3</v>
      </c>
      <c r="O5" s="22">
        <v>22.51</v>
      </c>
      <c r="P5" s="22">
        <v>1200000</v>
      </c>
      <c r="Q5" s="19"/>
    </row>
    <row r="6" spans="1:46" x14ac:dyDescent="0.3">
      <c r="A6" s="13">
        <v>44868</v>
      </c>
      <c r="B6" s="22">
        <v>57010</v>
      </c>
      <c r="C6" s="22">
        <v>57.01</v>
      </c>
      <c r="D6" s="22">
        <v>7.18</v>
      </c>
      <c r="E6" s="22">
        <v>7.36</v>
      </c>
      <c r="F6" s="22">
        <v>145</v>
      </c>
      <c r="G6" s="22">
        <v>16</v>
      </c>
      <c r="H6" s="22">
        <v>320</v>
      </c>
      <c r="I6" s="22">
        <v>40</v>
      </c>
      <c r="J6" s="22">
        <v>258</v>
      </c>
      <c r="K6" s="22">
        <v>24</v>
      </c>
      <c r="L6" s="22" t="s">
        <v>37</v>
      </c>
      <c r="M6" s="22">
        <v>600</v>
      </c>
      <c r="N6" s="22">
        <v>0.2</v>
      </c>
      <c r="O6" s="22">
        <v>22.41</v>
      </c>
      <c r="P6" s="22">
        <v>1300000</v>
      </c>
      <c r="Q6" s="19"/>
    </row>
    <row r="7" spans="1:46" x14ac:dyDescent="0.3">
      <c r="A7" s="13">
        <v>44869</v>
      </c>
      <c r="B7" s="22">
        <v>59780</v>
      </c>
      <c r="C7" s="22">
        <v>59.78</v>
      </c>
      <c r="D7" s="22">
        <v>7.14</v>
      </c>
      <c r="E7" s="22">
        <v>7.68</v>
      </c>
      <c r="F7" s="22">
        <v>125</v>
      </c>
      <c r="G7" s="22">
        <v>17</v>
      </c>
      <c r="H7" s="22">
        <v>324</v>
      </c>
      <c r="I7" s="22">
        <v>43</v>
      </c>
      <c r="J7" s="22">
        <v>274</v>
      </c>
      <c r="K7" s="22">
        <v>19</v>
      </c>
      <c r="L7" s="22" t="s">
        <v>37</v>
      </c>
      <c r="M7" s="22">
        <v>800</v>
      </c>
      <c r="N7" s="22">
        <v>0.3</v>
      </c>
      <c r="O7" s="44">
        <v>23.7</v>
      </c>
      <c r="P7" s="22">
        <v>1700000</v>
      </c>
      <c r="Q7" s="19"/>
    </row>
    <row r="8" spans="1:46" x14ac:dyDescent="0.3">
      <c r="A8" s="13">
        <v>44870</v>
      </c>
      <c r="B8" s="22">
        <v>60020</v>
      </c>
      <c r="C8" s="22">
        <v>60.02</v>
      </c>
      <c r="D8" s="22">
        <v>7.24</v>
      </c>
      <c r="E8" s="22">
        <v>7.64</v>
      </c>
      <c r="F8" s="22">
        <v>135</v>
      </c>
      <c r="G8" s="22">
        <v>18</v>
      </c>
      <c r="H8" s="22">
        <v>320</v>
      </c>
      <c r="I8" s="22">
        <v>32</v>
      </c>
      <c r="J8" s="22">
        <v>289</v>
      </c>
      <c r="K8" s="22">
        <v>22</v>
      </c>
      <c r="L8" s="22" t="s">
        <v>37</v>
      </c>
      <c r="M8" s="22">
        <v>600</v>
      </c>
      <c r="N8" s="22">
        <v>0.2</v>
      </c>
      <c r="O8" s="22">
        <v>23.66</v>
      </c>
      <c r="P8" s="22">
        <v>1400000</v>
      </c>
      <c r="Q8" s="19"/>
    </row>
    <row r="9" spans="1:46" x14ac:dyDescent="0.3">
      <c r="A9" s="13">
        <v>44871</v>
      </c>
      <c r="B9" s="22">
        <v>53020</v>
      </c>
      <c r="C9" s="22">
        <v>53.02</v>
      </c>
      <c r="D9" s="22">
        <v>7.39</v>
      </c>
      <c r="E9" s="22">
        <v>7.57</v>
      </c>
      <c r="F9" s="22">
        <v>140</v>
      </c>
      <c r="G9" s="22">
        <v>16</v>
      </c>
      <c r="H9" s="22">
        <v>316</v>
      </c>
      <c r="I9" s="22">
        <v>44</v>
      </c>
      <c r="J9" s="22">
        <v>288</v>
      </c>
      <c r="K9" s="22">
        <v>22</v>
      </c>
      <c r="L9" s="22" t="s">
        <v>37</v>
      </c>
      <c r="M9" s="22">
        <v>800</v>
      </c>
      <c r="N9" s="22">
        <v>0.3</v>
      </c>
      <c r="O9" s="22">
        <v>23.89</v>
      </c>
      <c r="P9" s="22">
        <v>1700000</v>
      </c>
      <c r="Q9" s="19"/>
    </row>
    <row r="10" spans="1:46" x14ac:dyDescent="0.3">
      <c r="A10" s="13">
        <v>44872</v>
      </c>
      <c r="B10" s="22">
        <v>50400</v>
      </c>
      <c r="C10" s="44">
        <v>50.4</v>
      </c>
      <c r="D10" s="22">
        <v>7.26</v>
      </c>
      <c r="E10" s="22">
        <v>7.48</v>
      </c>
      <c r="F10" s="22">
        <v>145</v>
      </c>
      <c r="G10" s="22">
        <v>17</v>
      </c>
      <c r="H10" s="22">
        <v>308</v>
      </c>
      <c r="I10" s="22">
        <v>36</v>
      </c>
      <c r="J10" s="22">
        <v>279</v>
      </c>
      <c r="K10" s="22">
        <v>21</v>
      </c>
      <c r="L10" s="22" t="s">
        <v>37</v>
      </c>
      <c r="M10" s="22">
        <v>600</v>
      </c>
      <c r="N10" s="22">
        <v>0.2</v>
      </c>
      <c r="O10" s="22">
        <v>24.35</v>
      </c>
      <c r="P10" s="22">
        <v>1400000</v>
      </c>
      <c r="Q10" s="19"/>
    </row>
    <row r="11" spans="1:46" x14ac:dyDescent="0.3">
      <c r="A11" s="13">
        <v>44873</v>
      </c>
      <c r="B11" s="22">
        <v>54720</v>
      </c>
      <c r="C11" s="22">
        <v>54.72</v>
      </c>
      <c r="D11" s="22">
        <v>7.32</v>
      </c>
      <c r="E11" s="22">
        <v>7.59</v>
      </c>
      <c r="F11" s="22">
        <v>135</v>
      </c>
      <c r="G11" s="22">
        <v>15</v>
      </c>
      <c r="H11" s="22">
        <v>316</v>
      </c>
      <c r="I11" s="22">
        <v>40</v>
      </c>
      <c r="J11" s="22">
        <v>285</v>
      </c>
      <c r="K11" s="22">
        <v>20</v>
      </c>
      <c r="L11" s="22" t="s">
        <v>37</v>
      </c>
      <c r="M11" s="22">
        <v>700</v>
      </c>
      <c r="N11" s="22">
        <v>0.3</v>
      </c>
      <c r="O11" s="22">
        <v>24.63</v>
      </c>
      <c r="P11" s="22">
        <v>1700000</v>
      </c>
      <c r="Q11" s="19"/>
    </row>
    <row r="12" spans="1:46" x14ac:dyDescent="0.3">
      <c r="A12" s="13">
        <v>44874</v>
      </c>
      <c r="B12" s="22">
        <v>20010</v>
      </c>
      <c r="C12" s="22">
        <v>20.010000000000002</v>
      </c>
      <c r="D12" s="22">
        <v>7.19</v>
      </c>
      <c r="E12" s="22">
        <v>7.64</v>
      </c>
      <c r="F12" s="22">
        <v>140</v>
      </c>
      <c r="G12" s="22">
        <v>16</v>
      </c>
      <c r="H12" s="22">
        <v>328</v>
      </c>
      <c r="I12" s="22">
        <v>32</v>
      </c>
      <c r="J12" s="22">
        <v>274</v>
      </c>
      <c r="K12" s="22">
        <v>22</v>
      </c>
      <c r="L12" s="22" t="s">
        <v>37</v>
      </c>
      <c r="M12" s="22">
        <v>600</v>
      </c>
      <c r="N12" s="22">
        <v>0.2</v>
      </c>
      <c r="O12" s="22">
        <v>22.41</v>
      </c>
      <c r="P12" s="22">
        <v>1300000</v>
      </c>
      <c r="Q12" s="87" t="s">
        <v>45</v>
      </c>
    </row>
    <row r="13" spans="1:46" x14ac:dyDescent="0.3">
      <c r="A13" s="13">
        <v>44875</v>
      </c>
      <c r="B13" s="22">
        <v>0</v>
      </c>
      <c r="C13" s="22">
        <v>0</v>
      </c>
      <c r="D13" s="48" t="s">
        <v>39</v>
      </c>
      <c r="E13" s="48" t="s">
        <v>39</v>
      </c>
      <c r="F13" s="48" t="s">
        <v>39</v>
      </c>
      <c r="G13" s="48" t="s">
        <v>39</v>
      </c>
      <c r="H13" s="48" t="s">
        <v>39</v>
      </c>
      <c r="I13" s="48" t="s">
        <v>39</v>
      </c>
      <c r="J13" s="48" t="s">
        <v>39</v>
      </c>
      <c r="K13" s="48" t="s">
        <v>39</v>
      </c>
      <c r="L13" s="22" t="s">
        <v>37</v>
      </c>
      <c r="M13" s="49" t="s">
        <v>39</v>
      </c>
      <c r="N13" s="49" t="s">
        <v>39</v>
      </c>
      <c r="O13" s="49" t="s">
        <v>39</v>
      </c>
      <c r="P13" s="49" t="s">
        <v>39</v>
      </c>
      <c r="Q13" s="68"/>
    </row>
    <row r="14" spans="1:46" x14ac:dyDescent="0.3">
      <c r="A14" s="13">
        <v>44876</v>
      </c>
      <c r="B14" s="22">
        <v>0</v>
      </c>
      <c r="C14" s="22">
        <v>0</v>
      </c>
      <c r="D14" s="48" t="s">
        <v>39</v>
      </c>
      <c r="E14" s="48" t="s">
        <v>39</v>
      </c>
      <c r="F14" s="48" t="s">
        <v>39</v>
      </c>
      <c r="G14" s="48" t="s">
        <v>39</v>
      </c>
      <c r="H14" s="48" t="s">
        <v>39</v>
      </c>
      <c r="I14" s="48" t="s">
        <v>39</v>
      </c>
      <c r="J14" s="48" t="s">
        <v>39</v>
      </c>
      <c r="K14" s="48" t="s">
        <v>39</v>
      </c>
      <c r="L14" s="22" t="s">
        <v>37</v>
      </c>
      <c r="M14" s="49" t="s">
        <v>39</v>
      </c>
      <c r="N14" s="49" t="s">
        <v>39</v>
      </c>
      <c r="O14" s="49" t="s">
        <v>39</v>
      </c>
      <c r="P14" s="49" t="s">
        <v>39</v>
      </c>
      <c r="Q14" s="68"/>
      <c r="S14" t="s">
        <v>38</v>
      </c>
    </row>
    <row r="15" spans="1:46" x14ac:dyDescent="0.3">
      <c r="A15" s="13">
        <v>44877</v>
      </c>
      <c r="B15" s="22">
        <v>0</v>
      </c>
      <c r="C15" s="22">
        <v>0</v>
      </c>
      <c r="D15" s="48" t="s">
        <v>39</v>
      </c>
      <c r="E15" s="48" t="s">
        <v>39</v>
      </c>
      <c r="F15" s="48" t="s">
        <v>39</v>
      </c>
      <c r="G15" s="48" t="s">
        <v>39</v>
      </c>
      <c r="H15" s="48" t="s">
        <v>39</v>
      </c>
      <c r="I15" s="48" t="s">
        <v>39</v>
      </c>
      <c r="J15" s="48" t="s">
        <v>39</v>
      </c>
      <c r="K15" s="48" t="s">
        <v>39</v>
      </c>
      <c r="L15" s="22" t="s">
        <v>37</v>
      </c>
      <c r="M15" s="49" t="s">
        <v>39</v>
      </c>
      <c r="N15" s="49" t="s">
        <v>39</v>
      </c>
      <c r="O15" s="49" t="s">
        <v>39</v>
      </c>
      <c r="P15" s="49" t="s">
        <v>39</v>
      </c>
      <c r="Q15" s="68"/>
    </row>
    <row r="16" spans="1:46" x14ac:dyDescent="0.3">
      <c r="A16" s="13">
        <v>44878</v>
      </c>
      <c r="B16" s="22">
        <v>0</v>
      </c>
      <c r="C16" s="22">
        <v>0</v>
      </c>
      <c r="D16" s="48" t="s">
        <v>39</v>
      </c>
      <c r="E16" s="48" t="s">
        <v>39</v>
      </c>
      <c r="F16" s="48" t="s">
        <v>39</v>
      </c>
      <c r="G16" s="48" t="s">
        <v>39</v>
      </c>
      <c r="H16" s="48" t="s">
        <v>39</v>
      </c>
      <c r="I16" s="48" t="s">
        <v>39</v>
      </c>
      <c r="J16" s="48" t="s">
        <v>39</v>
      </c>
      <c r="K16" s="48" t="s">
        <v>39</v>
      </c>
      <c r="L16" s="22" t="s">
        <v>37</v>
      </c>
      <c r="M16" s="49" t="s">
        <v>39</v>
      </c>
      <c r="N16" s="49" t="s">
        <v>39</v>
      </c>
      <c r="O16" s="49" t="s">
        <v>39</v>
      </c>
      <c r="P16" s="49" t="s">
        <v>39</v>
      </c>
      <c r="Q16" s="68"/>
    </row>
    <row r="17" spans="1:17" x14ac:dyDescent="0.3">
      <c r="A17" s="13">
        <v>44879</v>
      </c>
      <c r="B17" s="22">
        <v>0</v>
      </c>
      <c r="C17" s="22">
        <v>0</v>
      </c>
      <c r="D17" s="48" t="s">
        <v>39</v>
      </c>
      <c r="E17" s="48" t="s">
        <v>39</v>
      </c>
      <c r="F17" s="48" t="s">
        <v>39</v>
      </c>
      <c r="G17" s="48" t="s">
        <v>39</v>
      </c>
      <c r="H17" s="48" t="s">
        <v>39</v>
      </c>
      <c r="I17" s="48" t="s">
        <v>39</v>
      </c>
      <c r="J17" s="48" t="s">
        <v>39</v>
      </c>
      <c r="K17" s="48" t="s">
        <v>39</v>
      </c>
      <c r="L17" s="22" t="s">
        <v>37</v>
      </c>
      <c r="M17" s="49" t="s">
        <v>39</v>
      </c>
      <c r="N17" s="49" t="s">
        <v>39</v>
      </c>
      <c r="O17" s="49" t="s">
        <v>39</v>
      </c>
      <c r="P17" s="49" t="s">
        <v>39</v>
      </c>
      <c r="Q17" s="68"/>
    </row>
    <row r="18" spans="1:17" x14ac:dyDescent="0.3">
      <c r="A18" s="13">
        <v>44880</v>
      </c>
      <c r="B18" s="22">
        <v>0</v>
      </c>
      <c r="C18" s="22">
        <v>0</v>
      </c>
      <c r="D18" s="48" t="s">
        <v>39</v>
      </c>
      <c r="E18" s="48" t="s">
        <v>39</v>
      </c>
      <c r="F18" s="48" t="s">
        <v>39</v>
      </c>
      <c r="G18" s="48" t="s">
        <v>39</v>
      </c>
      <c r="H18" s="48" t="s">
        <v>39</v>
      </c>
      <c r="I18" s="48" t="s">
        <v>39</v>
      </c>
      <c r="J18" s="48" t="s">
        <v>39</v>
      </c>
      <c r="K18" s="48" t="s">
        <v>39</v>
      </c>
      <c r="L18" s="22" t="s">
        <v>37</v>
      </c>
      <c r="M18" s="49" t="s">
        <v>39</v>
      </c>
      <c r="N18" s="49" t="s">
        <v>39</v>
      </c>
      <c r="O18" s="49" t="s">
        <v>39</v>
      </c>
      <c r="P18" s="49" t="s">
        <v>39</v>
      </c>
      <c r="Q18" s="68"/>
    </row>
    <row r="19" spans="1:17" x14ac:dyDescent="0.3">
      <c r="A19" s="13">
        <v>44881</v>
      </c>
      <c r="B19" s="22">
        <v>0</v>
      </c>
      <c r="C19" s="22">
        <v>0</v>
      </c>
      <c r="D19" s="48" t="s">
        <v>39</v>
      </c>
      <c r="E19" s="48" t="s">
        <v>39</v>
      </c>
      <c r="F19" s="48" t="s">
        <v>39</v>
      </c>
      <c r="G19" s="48" t="s">
        <v>39</v>
      </c>
      <c r="H19" s="48" t="s">
        <v>39</v>
      </c>
      <c r="I19" s="48" t="s">
        <v>39</v>
      </c>
      <c r="J19" s="48" t="s">
        <v>39</v>
      </c>
      <c r="K19" s="48" t="s">
        <v>39</v>
      </c>
      <c r="L19" s="22" t="s">
        <v>37</v>
      </c>
      <c r="M19" s="49" t="s">
        <v>39</v>
      </c>
      <c r="N19" s="49" t="s">
        <v>39</v>
      </c>
      <c r="O19" s="49" t="s">
        <v>39</v>
      </c>
      <c r="P19" s="49" t="s">
        <v>39</v>
      </c>
      <c r="Q19" s="68"/>
    </row>
    <row r="20" spans="1:17" x14ac:dyDescent="0.3">
      <c r="A20" s="13">
        <v>44882</v>
      </c>
      <c r="B20" s="22">
        <v>5500</v>
      </c>
      <c r="C20" s="44">
        <v>5.55</v>
      </c>
      <c r="D20" s="48" t="s">
        <v>39</v>
      </c>
      <c r="E20" s="48" t="s">
        <v>39</v>
      </c>
      <c r="F20" s="48" t="s">
        <v>39</v>
      </c>
      <c r="G20" s="48" t="s">
        <v>39</v>
      </c>
      <c r="H20" s="48" t="s">
        <v>39</v>
      </c>
      <c r="I20" s="48" t="s">
        <v>39</v>
      </c>
      <c r="J20" s="48" t="s">
        <v>39</v>
      </c>
      <c r="K20" s="48" t="s">
        <v>39</v>
      </c>
      <c r="L20" s="22" t="s">
        <v>37</v>
      </c>
      <c r="M20" s="49" t="s">
        <v>39</v>
      </c>
      <c r="N20" s="49" t="s">
        <v>39</v>
      </c>
      <c r="O20" s="49" t="s">
        <v>39</v>
      </c>
      <c r="P20" s="49" t="s">
        <v>39</v>
      </c>
      <c r="Q20" s="88"/>
    </row>
    <row r="21" spans="1:17" x14ac:dyDescent="0.3">
      <c r="A21" s="13">
        <v>44883</v>
      </c>
      <c r="B21" s="22">
        <v>49250</v>
      </c>
      <c r="C21" s="44">
        <v>49.25</v>
      </c>
      <c r="D21" s="22">
        <v>7.28</v>
      </c>
      <c r="E21" s="22">
        <v>7.65</v>
      </c>
      <c r="F21" s="22">
        <v>135</v>
      </c>
      <c r="G21" s="22">
        <v>16</v>
      </c>
      <c r="H21" s="22">
        <v>324</v>
      </c>
      <c r="I21" s="22">
        <v>36</v>
      </c>
      <c r="J21" s="22">
        <v>274</v>
      </c>
      <c r="K21" s="22">
        <v>23</v>
      </c>
      <c r="L21" s="22" t="s">
        <v>37</v>
      </c>
      <c r="M21" s="22">
        <v>600</v>
      </c>
      <c r="N21" s="22">
        <v>0.2</v>
      </c>
      <c r="O21" s="44">
        <v>23.9</v>
      </c>
      <c r="P21" s="22">
        <v>1700000</v>
      </c>
      <c r="Q21" s="19"/>
    </row>
    <row r="22" spans="1:17" x14ac:dyDescent="0.3">
      <c r="A22" s="13">
        <v>44884</v>
      </c>
      <c r="B22" s="22">
        <v>56900</v>
      </c>
      <c r="C22" s="44">
        <v>56.9</v>
      </c>
      <c r="D22" s="22">
        <v>7.45</v>
      </c>
      <c r="E22" s="22">
        <v>7.73</v>
      </c>
      <c r="F22" s="22">
        <v>130</v>
      </c>
      <c r="G22" s="22">
        <v>15</v>
      </c>
      <c r="H22" s="22">
        <v>316</v>
      </c>
      <c r="I22" s="22">
        <v>40</v>
      </c>
      <c r="J22" s="22">
        <v>265</v>
      </c>
      <c r="K22" s="22">
        <v>25</v>
      </c>
      <c r="L22" s="22" t="s">
        <v>37</v>
      </c>
      <c r="M22" s="22">
        <v>400</v>
      </c>
      <c r="N22" s="22">
        <v>0.3</v>
      </c>
      <c r="O22" s="22">
        <v>22.61</v>
      </c>
      <c r="P22" s="22">
        <v>1300000</v>
      </c>
      <c r="Q22" s="19"/>
    </row>
    <row r="23" spans="1:17" x14ac:dyDescent="0.3">
      <c r="A23" s="13">
        <v>44885</v>
      </c>
      <c r="B23" s="22">
        <v>59200</v>
      </c>
      <c r="C23" s="44">
        <v>59.2</v>
      </c>
      <c r="D23" s="22">
        <v>7.38</v>
      </c>
      <c r="E23" s="22">
        <v>7.75</v>
      </c>
      <c r="F23" s="22">
        <v>140</v>
      </c>
      <c r="G23" s="22">
        <v>13</v>
      </c>
      <c r="H23" s="22">
        <v>324</v>
      </c>
      <c r="I23" s="22">
        <v>36</v>
      </c>
      <c r="J23" s="22">
        <v>272</v>
      </c>
      <c r="K23" s="22">
        <v>25</v>
      </c>
      <c r="L23" s="22" t="s">
        <v>37</v>
      </c>
      <c r="M23" s="22">
        <v>700</v>
      </c>
      <c r="N23" s="22">
        <v>0.2</v>
      </c>
      <c r="O23" s="22">
        <v>23.94</v>
      </c>
      <c r="P23" s="22">
        <v>1400000</v>
      </c>
      <c r="Q23" s="19"/>
    </row>
    <row r="24" spans="1:17" x14ac:dyDescent="0.3">
      <c r="A24" s="13">
        <v>44886</v>
      </c>
      <c r="B24" s="22">
        <v>58650</v>
      </c>
      <c r="C24" s="22">
        <v>58.65</v>
      </c>
      <c r="D24" s="22">
        <v>7.17</v>
      </c>
      <c r="E24" s="22">
        <v>7.67</v>
      </c>
      <c r="F24" s="22">
        <v>139</v>
      </c>
      <c r="G24" s="22">
        <v>17</v>
      </c>
      <c r="H24" s="22">
        <v>332</v>
      </c>
      <c r="I24" s="22">
        <v>36</v>
      </c>
      <c r="J24" s="22">
        <v>248</v>
      </c>
      <c r="K24" s="22">
        <v>23</v>
      </c>
      <c r="L24" s="22" t="s">
        <v>37</v>
      </c>
      <c r="M24" s="22">
        <v>600</v>
      </c>
      <c r="N24" s="22">
        <v>0.3</v>
      </c>
      <c r="O24" s="22">
        <v>21.77</v>
      </c>
      <c r="P24" s="22">
        <v>1400000</v>
      </c>
      <c r="Q24" s="19"/>
    </row>
    <row r="25" spans="1:17" x14ac:dyDescent="0.3">
      <c r="A25" s="13">
        <v>44887</v>
      </c>
      <c r="B25" s="22">
        <v>57120</v>
      </c>
      <c r="C25" s="22">
        <v>57.12</v>
      </c>
      <c r="D25" s="22">
        <v>7.22</v>
      </c>
      <c r="E25" s="22">
        <v>7.64</v>
      </c>
      <c r="F25" s="22">
        <v>143</v>
      </c>
      <c r="G25" s="22">
        <v>15</v>
      </c>
      <c r="H25" s="22">
        <v>340</v>
      </c>
      <c r="I25" s="22">
        <v>40</v>
      </c>
      <c r="J25" s="22">
        <v>282</v>
      </c>
      <c r="K25" s="22">
        <v>20</v>
      </c>
      <c r="L25" s="22" t="s">
        <v>37</v>
      </c>
      <c r="M25" s="22">
        <v>500</v>
      </c>
      <c r="N25" s="22">
        <v>0.2</v>
      </c>
      <c r="O25" s="22">
        <v>24.09</v>
      </c>
      <c r="P25" s="22">
        <v>1700000</v>
      </c>
      <c r="Q25" s="19"/>
    </row>
    <row r="26" spans="1:17" x14ac:dyDescent="0.3">
      <c r="A26" s="13">
        <v>44888</v>
      </c>
      <c r="B26" s="22">
        <v>58140</v>
      </c>
      <c r="C26" s="22">
        <v>58.14</v>
      </c>
      <c r="D26" s="22">
        <v>7.2</v>
      </c>
      <c r="E26" s="22">
        <v>7.74</v>
      </c>
      <c r="F26" s="22">
        <v>146</v>
      </c>
      <c r="G26" s="22">
        <v>14</v>
      </c>
      <c r="H26" s="22">
        <v>320</v>
      </c>
      <c r="I26" s="22">
        <v>36</v>
      </c>
      <c r="J26" s="22">
        <v>265</v>
      </c>
      <c r="K26" s="22">
        <v>22</v>
      </c>
      <c r="L26" s="22" t="s">
        <v>37</v>
      </c>
      <c r="M26" s="22">
        <v>600</v>
      </c>
      <c r="N26" s="22">
        <v>0.3</v>
      </c>
      <c r="O26" s="22">
        <v>24.23</v>
      </c>
      <c r="P26" s="22">
        <v>1400000</v>
      </c>
      <c r="Q26" s="19"/>
    </row>
    <row r="27" spans="1:17" x14ac:dyDescent="0.3">
      <c r="A27" s="13">
        <v>44889</v>
      </c>
      <c r="B27" s="22">
        <v>59720</v>
      </c>
      <c r="C27" s="22">
        <v>59.72</v>
      </c>
      <c r="D27" s="22">
        <v>7.24</v>
      </c>
      <c r="E27" s="22">
        <v>7.69</v>
      </c>
      <c r="F27" s="22">
        <v>136</v>
      </c>
      <c r="G27" s="22">
        <v>16</v>
      </c>
      <c r="H27" s="22">
        <v>312</v>
      </c>
      <c r="I27" s="22">
        <v>32</v>
      </c>
      <c r="J27" s="22">
        <v>246</v>
      </c>
      <c r="K27" s="22">
        <v>19</v>
      </c>
      <c r="L27" s="22" t="s">
        <v>37</v>
      </c>
      <c r="M27" s="22">
        <v>500</v>
      </c>
      <c r="N27" s="22">
        <v>0.2</v>
      </c>
      <c r="O27" s="22">
        <v>23.64</v>
      </c>
      <c r="P27" s="22">
        <v>1700000</v>
      </c>
      <c r="Q27" s="19"/>
    </row>
    <row r="28" spans="1:17" x14ac:dyDescent="0.3">
      <c r="A28" s="13">
        <v>44890</v>
      </c>
      <c r="B28" s="22">
        <v>59320</v>
      </c>
      <c r="C28" s="22">
        <v>59.32</v>
      </c>
      <c r="D28" s="22">
        <v>7.18</v>
      </c>
      <c r="E28" s="22">
        <v>7.74</v>
      </c>
      <c r="F28" s="22">
        <v>126</v>
      </c>
      <c r="G28" s="22">
        <v>14</v>
      </c>
      <c r="H28" s="22">
        <v>328</v>
      </c>
      <c r="I28" s="22">
        <v>36</v>
      </c>
      <c r="J28" s="22">
        <v>288</v>
      </c>
      <c r="K28" s="22">
        <v>18</v>
      </c>
      <c r="L28" s="22" t="s">
        <v>37</v>
      </c>
      <c r="M28" s="22">
        <v>400</v>
      </c>
      <c r="N28" s="22">
        <v>0.3</v>
      </c>
      <c r="O28" s="22">
        <v>22.54</v>
      </c>
      <c r="P28" s="22">
        <v>1300000</v>
      </c>
      <c r="Q28" s="19"/>
    </row>
    <row r="29" spans="1:17" x14ac:dyDescent="0.3">
      <c r="A29" s="13">
        <v>44891</v>
      </c>
      <c r="B29" s="22">
        <v>55750</v>
      </c>
      <c r="C29" s="22">
        <v>55.75</v>
      </c>
      <c r="D29" s="22">
        <v>7.19</v>
      </c>
      <c r="E29" s="22">
        <v>7.62</v>
      </c>
      <c r="F29" s="22">
        <v>129</v>
      </c>
      <c r="G29" s="22">
        <v>13</v>
      </c>
      <c r="H29" s="22">
        <v>336</v>
      </c>
      <c r="I29" s="22">
        <v>40</v>
      </c>
      <c r="J29" s="22">
        <v>296</v>
      </c>
      <c r="K29" s="22">
        <v>24</v>
      </c>
      <c r="L29" s="22" t="s">
        <v>37</v>
      </c>
      <c r="M29" s="22">
        <v>600</v>
      </c>
      <c r="N29" s="22">
        <v>0.3</v>
      </c>
      <c r="O29" s="22">
        <v>24.23</v>
      </c>
      <c r="P29" s="22">
        <v>1400000</v>
      </c>
      <c r="Q29" s="19"/>
    </row>
    <row r="30" spans="1:17" x14ac:dyDescent="0.3">
      <c r="A30" s="13">
        <v>44892</v>
      </c>
      <c r="B30" s="22">
        <v>50260</v>
      </c>
      <c r="C30" s="22">
        <v>50.26</v>
      </c>
      <c r="D30" s="22">
        <v>7.22</v>
      </c>
      <c r="E30" s="22">
        <v>7.7</v>
      </c>
      <c r="F30" s="22">
        <v>146</v>
      </c>
      <c r="G30" s="22">
        <v>15</v>
      </c>
      <c r="H30" s="22">
        <v>328</v>
      </c>
      <c r="I30" s="22">
        <v>36</v>
      </c>
      <c r="J30" s="22">
        <v>282</v>
      </c>
      <c r="K30" s="22">
        <v>20</v>
      </c>
      <c r="L30" s="22" t="s">
        <v>37</v>
      </c>
      <c r="M30" s="22">
        <v>400</v>
      </c>
      <c r="N30" s="22">
        <v>0.3</v>
      </c>
      <c r="O30" s="22">
        <v>23.89</v>
      </c>
      <c r="P30" s="22">
        <v>1200000</v>
      </c>
      <c r="Q30" s="19"/>
    </row>
    <row r="31" spans="1:17" x14ac:dyDescent="0.3">
      <c r="A31" s="13">
        <v>44893</v>
      </c>
      <c r="B31" s="22">
        <v>52880</v>
      </c>
      <c r="C31" s="22">
        <v>52.88</v>
      </c>
      <c r="D31" s="22">
        <v>7.34</v>
      </c>
      <c r="E31" s="22">
        <v>7.6</v>
      </c>
      <c r="F31" s="22">
        <v>136</v>
      </c>
      <c r="G31" s="22">
        <v>13</v>
      </c>
      <c r="H31" s="22">
        <v>320</v>
      </c>
      <c r="I31" s="22">
        <v>40</v>
      </c>
      <c r="J31" s="22">
        <v>256</v>
      </c>
      <c r="K31" s="22">
        <v>19</v>
      </c>
      <c r="L31" s="22" t="s">
        <v>37</v>
      </c>
      <c r="M31" s="22">
        <v>500</v>
      </c>
      <c r="N31" s="22">
        <v>0.3</v>
      </c>
      <c r="O31" s="22">
        <v>23.56</v>
      </c>
      <c r="P31" s="22">
        <v>1700000</v>
      </c>
      <c r="Q31" s="19"/>
    </row>
    <row r="32" spans="1:17" x14ac:dyDescent="0.3">
      <c r="A32" s="13">
        <v>44894</v>
      </c>
      <c r="B32" s="22">
        <v>52070</v>
      </c>
      <c r="C32" s="22">
        <v>52.07</v>
      </c>
      <c r="D32" s="22">
        <v>7.17</v>
      </c>
      <c r="E32" s="22">
        <v>7.69</v>
      </c>
      <c r="F32" s="22">
        <v>143</v>
      </c>
      <c r="G32" s="22">
        <v>17</v>
      </c>
      <c r="H32" s="22">
        <v>344</v>
      </c>
      <c r="I32" s="22">
        <v>36</v>
      </c>
      <c r="J32" s="22">
        <v>284</v>
      </c>
      <c r="K32" s="22">
        <v>21</v>
      </c>
      <c r="L32" s="22" t="s">
        <v>37</v>
      </c>
      <c r="M32" s="22">
        <v>400</v>
      </c>
      <c r="N32" s="22">
        <v>0.3</v>
      </c>
      <c r="O32" s="44">
        <v>25</v>
      </c>
      <c r="P32" s="22">
        <v>1400000</v>
      </c>
      <c r="Q32" s="19"/>
    </row>
    <row r="33" spans="1:17" ht="15" thickBot="1" x14ac:dyDescent="0.35">
      <c r="A33" s="13">
        <v>44895</v>
      </c>
      <c r="B33" s="43">
        <v>51000</v>
      </c>
      <c r="C33" s="51">
        <v>51</v>
      </c>
      <c r="D33" s="43">
        <v>7.14</v>
      </c>
      <c r="E33" s="43">
        <v>7.6</v>
      </c>
      <c r="F33" s="43">
        <v>146</v>
      </c>
      <c r="G33" s="43">
        <v>16</v>
      </c>
      <c r="H33" s="43">
        <v>320</v>
      </c>
      <c r="I33" s="43">
        <v>40</v>
      </c>
      <c r="J33" s="43">
        <v>258</v>
      </c>
      <c r="K33" s="43">
        <v>17</v>
      </c>
      <c r="L33" s="43" t="s">
        <v>37</v>
      </c>
      <c r="M33" s="43">
        <v>600</v>
      </c>
      <c r="N33" s="43">
        <v>0.3</v>
      </c>
      <c r="O33" s="43">
        <v>23.53</v>
      </c>
      <c r="P33" s="43">
        <v>1200000</v>
      </c>
      <c r="Q33" s="19"/>
    </row>
    <row r="34" spans="1:17" ht="15" thickBot="1" x14ac:dyDescent="0.35">
      <c r="A34" s="11" t="s">
        <v>32</v>
      </c>
      <c r="B34" s="20">
        <f t="shared" ref="B34:K34" si="0">AVERAGE(B4:B33)</f>
        <v>39817.666666666664</v>
      </c>
      <c r="C34" s="20">
        <f t="shared" si="0"/>
        <v>39.81933333333334</v>
      </c>
      <c r="D34" s="20">
        <f t="shared" si="0"/>
        <v>7.2449999999999992</v>
      </c>
      <c r="E34" s="20">
        <f t="shared" si="0"/>
        <v>7.6395454545454546</v>
      </c>
      <c r="F34" s="20">
        <f t="shared" si="0"/>
        <v>137.95454545454547</v>
      </c>
      <c r="G34" s="20">
        <f t="shared" si="0"/>
        <v>15.545454545454545</v>
      </c>
      <c r="H34" s="20">
        <f t="shared" si="0"/>
        <v>324</v>
      </c>
      <c r="I34" s="20">
        <f t="shared" si="0"/>
        <v>37.590909090909093</v>
      </c>
      <c r="J34" s="20">
        <f t="shared" si="0"/>
        <v>276</v>
      </c>
      <c r="K34" s="20">
        <f t="shared" si="0"/>
        <v>21.272727272727273</v>
      </c>
      <c r="L34" s="20" t="s">
        <v>37</v>
      </c>
      <c r="M34" s="20">
        <f>AVERAGE(M4:M33)</f>
        <v>568.18181818181813</v>
      </c>
      <c r="N34" s="20">
        <f>AVERAGE(N4:N33)</f>
        <v>0.26363636363636361</v>
      </c>
      <c r="O34" s="20">
        <f>AVERAGE(O4:O33)</f>
        <v>23.572272727272722</v>
      </c>
      <c r="P34" s="20">
        <f>AVERAGE(P4:P33)</f>
        <v>1450000</v>
      </c>
      <c r="Q34" s="42"/>
    </row>
    <row r="35" spans="1:17" x14ac:dyDescent="0.3">
      <c r="B35" s="47">
        <f>SUM(B4:B33)</f>
        <v>1194530</v>
      </c>
      <c r="C35" s="47">
        <f>SUM(C4:C33)</f>
        <v>1194.5800000000002</v>
      </c>
    </row>
    <row r="40" spans="1:17" ht="40.799999999999997" customHeight="1" x14ac:dyDescent="0.3">
      <c r="A40" s="66" t="s">
        <v>33</v>
      </c>
      <c r="B40" s="66"/>
      <c r="C40" s="66" t="s">
        <v>34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2" spans="1:17" x14ac:dyDescent="0.3">
      <c r="A42" s="16" t="s">
        <v>35</v>
      </c>
      <c r="B42" s="17">
        <f t="shared" ref="B42:K42" si="1">MIN(B4:B33)</f>
        <v>0</v>
      </c>
      <c r="C42" s="17">
        <f t="shared" si="1"/>
        <v>0</v>
      </c>
      <c r="D42" s="17">
        <f t="shared" si="1"/>
        <v>7.14</v>
      </c>
      <c r="E42" s="17">
        <f t="shared" si="1"/>
        <v>7.36</v>
      </c>
      <c r="F42" s="17">
        <f t="shared" si="1"/>
        <v>125</v>
      </c>
      <c r="G42" s="17">
        <f t="shared" si="1"/>
        <v>13</v>
      </c>
      <c r="H42" s="17">
        <f t="shared" si="1"/>
        <v>308</v>
      </c>
      <c r="I42" s="17">
        <f t="shared" si="1"/>
        <v>32</v>
      </c>
      <c r="J42" s="17">
        <f t="shared" si="1"/>
        <v>246</v>
      </c>
      <c r="K42" s="17">
        <f t="shared" si="1"/>
        <v>17</v>
      </c>
      <c r="L42" s="17"/>
      <c r="M42" s="17">
        <f>MIN(M4:M33)</f>
        <v>400</v>
      </c>
      <c r="N42" s="17">
        <f>MIN(N4:N33)</f>
        <v>0.2</v>
      </c>
      <c r="O42" s="17">
        <f>MIN(O4:O33)</f>
        <v>21.77</v>
      </c>
      <c r="P42" s="17">
        <f>MIN(P4:P33)</f>
        <v>1200000</v>
      </c>
      <c r="Q42" s="17"/>
    </row>
    <row r="43" spans="1:17" x14ac:dyDescent="0.3">
      <c r="A43" s="16"/>
    </row>
    <row r="44" spans="1:17" x14ac:dyDescent="0.3">
      <c r="A44" s="16" t="s">
        <v>36</v>
      </c>
      <c r="B44" s="17">
        <f t="shared" ref="B44:K44" si="2">MAX(B4:B33)</f>
        <v>60020</v>
      </c>
      <c r="C44" s="17">
        <f t="shared" si="2"/>
        <v>60.02</v>
      </c>
      <c r="D44" s="17">
        <f t="shared" si="2"/>
        <v>7.45</v>
      </c>
      <c r="E44" s="17">
        <f t="shared" si="2"/>
        <v>7.75</v>
      </c>
      <c r="F44" s="17">
        <f t="shared" si="2"/>
        <v>146</v>
      </c>
      <c r="G44" s="17">
        <f t="shared" si="2"/>
        <v>18</v>
      </c>
      <c r="H44" s="17">
        <f t="shared" si="2"/>
        <v>344</v>
      </c>
      <c r="I44" s="17">
        <f t="shared" si="2"/>
        <v>44</v>
      </c>
      <c r="J44" s="17">
        <f t="shared" si="2"/>
        <v>316</v>
      </c>
      <c r="K44" s="17">
        <f t="shared" si="2"/>
        <v>25</v>
      </c>
      <c r="L44" s="17"/>
      <c r="M44" s="17">
        <f>MAX(M4:M33)</f>
        <v>800</v>
      </c>
      <c r="N44" s="17">
        <f>MAX(N4:N33)</f>
        <v>0.3</v>
      </c>
      <c r="O44" s="17">
        <f>MAX(O4:O33)</f>
        <v>25</v>
      </c>
      <c r="P44" s="17">
        <f>MAX(P4:P33)</f>
        <v>1700000</v>
      </c>
      <c r="Q44" s="17"/>
    </row>
  </sheetData>
  <mergeCells count="13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12:Q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U44"/>
  <sheetViews>
    <sheetView topLeftCell="C21" zoomScale="99" zoomScaleNormal="99" workbookViewId="0">
      <selection activeCell="D35" sqref="D35"/>
    </sheetView>
  </sheetViews>
  <sheetFormatPr defaultRowHeight="14.4" x14ac:dyDescent="0.3"/>
  <cols>
    <col min="2" max="2" width="10.21875" customWidth="1"/>
    <col min="3" max="3" width="8.5546875" customWidth="1"/>
    <col min="4" max="4" width="8.109375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6640625" customWidth="1"/>
    <col min="18" max="18" width="23.21875" customWidth="1"/>
    <col min="21" max="21" width="12" bestFit="1" customWidth="1"/>
    <col min="22" max="22" width="14.88671875" customWidth="1"/>
  </cols>
  <sheetData>
    <row r="1" spans="1:47" ht="69.75" customHeight="1" thickBot="1" x14ac:dyDescent="0.6">
      <c r="A1" s="1"/>
      <c r="B1" s="69" t="s">
        <v>29</v>
      </c>
      <c r="C1" s="70"/>
      <c r="D1" s="70"/>
      <c r="E1" s="70"/>
      <c r="F1" s="70"/>
      <c r="G1" s="70"/>
      <c r="H1" s="70"/>
      <c r="I1" s="71"/>
      <c r="J1" s="71"/>
      <c r="K1" s="70"/>
      <c r="L1" s="70"/>
      <c r="M1" s="70"/>
      <c r="N1" s="70"/>
      <c r="O1" s="70"/>
      <c r="P1" s="70"/>
      <c r="Q1" s="70"/>
      <c r="R1" s="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73" t="s">
        <v>0</v>
      </c>
      <c r="C2" s="75" t="s">
        <v>26</v>
      </c>
      <c r="D2" s="76"/>
      <c r="E2" s="77" t="s">
        <v>1</v>
      </c>
      <c r="F2" s="78"/>
      <c r="G2" s="79" t="s">
        <v>2</v>
      </c>
      <c r="H2" s="80"/>
      <c r="I2" s="81" t="s">
        <v>3</v>
      </c>
      <c r="J2" s="82"/>
      <c r="K2" s="83" t="s">
        <v>4</v>
      </c>
      <c r="L2" s="80"/>
      <c r="M2" s="84" t="s">
        <v>5</v>
      </c>
      <c r="N2" s="80"/>
      <c r="O2" s="2" t="s">
        <v>6</v>
      </c>
      <c r="P2" s="84" t="s">
        <v>7</v>
      </c>
      <c r="Q2" s="85"/>
      <c r="R2" s="86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74"/>
      <c r="C3" s="4" t="s">
        <v>9</v>
      </c>
      <c r="D3" s="5" t="s">
        <v>10</v>
      </c>
      <c r="E3" s="6" t="s">
        <v>11</v>
      </c>
      <c r="F3" s="6" t="s">
        <v>22</v>
      </c>
      <c r="G3" s="26" t="s">
        <v>12</v>
      </c>
      <c r="H3" s="27" t="s">
        <v>23</v>
      </c>
      <c r="I3" s="7" t="s">
        <v>13</v>
      </c>
      <c r="J3" s="7" t="s">
        <v>14</v>
      </c>
      <c r="K3" s="8" t="s">
        <v>15</v>
      </c>
      <c r="L3" s="8" t="s">
        <v>24</v>
      </c>
      <c r="M3" s="9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74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3">
        <v>44866</v>
      </c>
      <c r="C4" s="21">
        <v>36120</v>
      </c>
      <c r="D4" s="21">
        <v>36.119999999999997</v>
      </c>
      <c r="E4" s="21">
        <v>7.12</v>
      </c>
      <c r="F4" s="21">
        <v>7.22</v>
      </c>
      <c r="G4" s="21">
        <v>159</v>
      </c>
      <c r="H4" s="21">
        <v>25</v>
      </c>
      <c r="I4" s="21">
        <v>336</v>
      </c>
      <c r="J4" s="21">
        <v>40</v>
      </c>
      <c r="K4" s="21">
        <v>315</v>
      </c>
      <c r="L4" s="21">
        <v>28</v>
      </c>
      <c r="M4" s="38" t="s">
        <v>37</v>
      </c>
      <c r="N4" s="21">
        <v>600</v>
      </c>
      <c r="O4" s="21">
        <v>0.3</v>
      </c>
      <c r="P4" s="46">
        <v>24</v>
      </c>
      <c r="Q4" s="21">
        <v>1300000</v>
      </c>
      <c r="R4" s="19"/>
    </row>
    <row r="5" spans="1:47" x14ac:dyDescent="0.3">
      <c r="B5" s="13">
        <v>44867</v>
      </c>
      <c r="C5" s="22">
        <v>34790</v>
      </c>
      <c r="D5" s="22">
        <v>34.79</v>
      </c>
      <c r="E5" s="44">
        <v>7.1</v>
      </c>
      <c r="F5" s="22">
        <v>7.25</v>
      </c>
      <c r="G5" s="22">
        <v>162</v>
      </c>
      <c r="H5" s="22">
        <v>24</v>
      </c>
      <c r="I5" s="22">
        <v>328</v>
      </c>
      <c r="J5" s="22">
        <v>36</v>
      </c>
      <c r="K5" s="22">
        <v>309</v>
      </c>
      <c r="L5" s="22">
        <v>25</v>
      </c>
      <c r="M5" s="22" t="s">
        <v>37</v>
      </c>
      <c r="N5" s="22">
        <v>500</v>
      </c>
      <c r="O5" s="22">
        <v>0.2</v>
      </c>
      <c r="P5" s="22">
        <v>25.2</v>
      </c>
      <c r="Q5" s="22">
        <v>1100000</v>
      </c>
      <c r="R5" s="19"/>
    </row>
    <row r="6" spans="1:47" x14ac:dyDescent="0.3">
      <c r="B6" s="13">
        <v>44868</v>
      </c>
      <c r="C6" s="22">
        <v>35840</v>
      </c>
      <c r="D6" s="22">
        <v>35.840000000000003</v>
      </c>
      <c r="E6" s="44">
        <v>7.3</v>
      </c>
      <c r="F6" s="22">
        <v>7.59</v>
      </c>
      <c r="G6" s="22">
        <v>156</v>
      </c>
      <c r="H6" s="22">
        <v>24</v>
      </c>
      <c r="I6" s="22">
        <v>348</v>
      </c>
      <c r="J6" s="22">
        <v>40</v>
      </c>
      <c r="K6" s="22">
        <v>312</v>
      </c>
      <c r="L6" s="22">
        <v>27</v>
      </c>
      <c r="M6" s="22" t="s">
        <v>37</v>
      </c>
      <c r="N6" s="22">
        <v>700</v>
      </c>
      <c r="O6" s="22">
        <v>0.3</v>
      </c>
      <c r="P6" s="22">
        <v>24.4</v>
      </c>
      <c r="Q6" s="22">
        <v>1400000</v>
      </c>
      <c r="R6" s="19"/>
    </row>
    <row r="7" spans="1:47" x14ac:dyDescent="0.3">
      <c r="B7" s="13">
        <v>44869</v>
      </c>
      <c r="C7" s="22">
        <v>34870</v>
      </c>
      <c r="D7" s="22">
        <v>34.869999999999997</v>
      </c>
      <c r="E7" s="22">
        <v>7.27</v>
      </c>
      <c r="F7" s="22">
        <v>7.48</v>
      </c>
      <c r="G7" s="22">
        <v>153</v>
      </c>
      <c r="H7" s="22">
        <v>26</v>
      </c>
      <c r="I7" s="22">
        <v>352</v>
      </c>
      <c r="J7" s="22">
        <v>44</v>
      </c>
      <c r="K7" s="22">
        <v>327</v>
      </c>
      <c r="L7" s="22">
        <v>30</v>
      </c>
      <c r="M7" s="22" t="s">
        <v>37</v>
      </c>
      <c r="N7" s="22">
        <v>400</v>
      </c>
      <c r="O7" s="22">
        <v>0.3</v>
      </c>
      <c r="P7" s="22">
        <v>25.1</v>
      </c>
      <c r="Q7" s="22">
        <v>1700000</v>
      </c>
      <c r="R7" s="19"/>
    </row>
    <row r="8" spans="1:47" x14ac:dyDescent="0.3">
      <c r="B8" s="13">
        <v>44870</v>
      </c>
      <c r="C8" s="22">
        <v>34230</v>
      </c>
      <c r="D8" s="22">
        <v>34.229999999999997</v>
      </c>
      <c r="E8" s="22">
        <v>7.41</v>
      </c>
      <c r="F8" s="22">
        <v>7.49</v>
      </c>
      <c r="G8" s="22">
        <v>155</v>
      </c>
      <c r="H8" s="22">
        <v>25</v>
      </c>
      <c r="I8" s="22">
        <v>356</v>
      </c>
      <c r="J8" s="22">
        <v>40</v>
      </c>
      <c r="K8" s="22">
        <v>332</v>
      </c>
      <c r="L8" s="22">
        <v>28</v>
      </c>
      <c r="M8" s="22" t="s">
        <v>37</v>
      </c>
      <c r="N8" s="22">
        <v>600</v>
      </c>
      <c r="O8" s="22">
        <v>0.2</v>
      </c>
      <c r="P8" s="22">
        <v>25.4</v>
      </c>
      <c r="Q8" s="22">
        <v>1200000</v>
      </c>
      <c r="R8" s="19"/>
    </row>
    <row r="9" spans="1:47" x14ac:dyDescent="0.3">
      <c r="B9" s="13">
        <v>44871</v>
      </c>
      <c r="C9" s="22">
        <v>36150</v>
      </c>
      <c r="D9" s="22">
        <v>36.15</v>
      </c>
      <c r="E9" s="22">
        <v>7.26</v>
      </c>
      <c r="F9" s="22">
        <v>7.42</v>
      </c>
      <c r="G9" s="22">
        <v>160</v>
      </c>
      <c r="H9" s="22">
        <v>23</v>
      </c>
      <c r="I9" s="22">
        <v>348</v>
      </c>
      <c r="J9" s="22">
        <v>44</v>
      </c>
      <c r="K9" s="22">
        <v>305</v>
      </c>
      <c r="L9" s="22">
        <v>25</v>
      </c>
      <c r="M9" s="22" t="s">
        <v>37</v>
      </c>
      <c r="N9" s="22">
        <v>800</v>
      </c>
      <c r="O9" s="22">
        <v>0.2</v>
      </c>
      <c r="P9" s="22">
        <v>24.6</v>
      </c>
      <c r="Q9" s="22">
        <v>1400000</v>
      </c>
      <c r="R9" s="19"/>
    </row>
    <row r="10" spans="1:47" x14ac:dyDescent="0.3">
      <c r="B10" s="13">
        <v>44872</v>
      </c>
      <c r="C10" s="22">
        <v>36670</v>
      </c>
      <c r="D10" s="22">
        <v>36.67</v>
      </c>
      <c r="E10" s="22">
        <v>7.18</v>
      </c>
      <c r="F10" s="22">
        <v>7.45</v>
      </c>
      <c r="G10" s="22">
        <v>165</v>
      </c>
      <c r="H10" s="22">
        <v>21</v>
      </c>
      <c r="I10" s="22">
        <v>336</v>
      </c>
      <c r="J10" s="22">
        <v>40</v>
      </c>
      <c r="K10" s="22">
        <v>315</v>
      </c>
      <c r="L10" s="22">
        <v>27</v>
      </c>
      <c r="M10" s="22" t="s">
        <v>37</v>
      </c>
      <c r="N10" s="22">
        <v>700</v>
      </c>
      <c r="O10" s="22">
        <v>0.3</v>
      </c>
      <c r="P10" s="22">
        <v>25.2</v>
      </c>
      <c r="Q10" s="22">
        <v>1300000</v>
      </c>
      <c r="R10" s="19"/>
    </row>
    <row r="11" spans="1:47" x14ac:dyDescent="0.3">
      <c r="B11" s="13">
        <v>44873</v>
      </c>
      <c r="C11" s="22">
        <v>35510</v>
      </c>
      <c r="D11" s="22">
        <v>35.51</v>
      </c>
      <c r="E11" s="22">
        <v>7.38</v>
      </c>
      <c r="F11" s="22">
        <v>7.46</v>
      </c>
      <c r="G11" s="22">
        <v>160</v>
      </c>
      <c r="H11" s="22">
        <v>22</v>
      </c>
      <c r="I11" s="22">
        <v>352</v>
      </c>
      <c r="J11" s="22">
        <v>48</v>
      </c>
      <c r="K11" s="22">
        <v>312</v>
      </c>
      <c r="L11" s="22">
        <v>29</v>
      </c>
      <c r="M11" s="22" t="s">
        <v>37</v>
      </c>
      <c r="N11" s="22">
        <v>500</v>
      </c>
      <c r="O11" s="22">
        <v>0.2</v>
      </c>
      <c r="P11" s="22">
        <v>22.9</v>
      </c>
      <c r="Q11" s="22">
        <v>1400000</v>
      </c>
      <c r="R11" s="19"/>
    </row>
    <row r="12" spans="1:47" x14ac:dyDescent="0.3">
      <c r="B12" s="13">
        <v>44874</v>
      </c>
      <c r="C12" s="22">
        <v>35310</v>
      </c>
      <c r="D12" s="22">
        <v>35.31</v>
      </c>
      <c r="E12" s="22">
        <v>7.32</v>
      </c>
      <c r="F12" s="22">
        <v>7.43</v>
      </c>
      <c r="G12" s="22">
        <v>155</v>
      </c>
      <c r="H12" s="22">
        <v>24</v>
      </c>
      <c r="I12" s="22">
        <v>348</v>
      </c>
      <c r="J12" s="22">
        <v>44</v>
      </c>
      <c r="K12" s="22">
        <v>318</v>
      </c>
      <c r="L12" s="22">
        <v>28</v>
      </c>
      <c r="M12" s="22" t="s">
        <v>37</v>
      </c>
      <c r="N12" s="22">
        <v>600</v>
      </c>
      <c r="O12" s="22">
        <v>0.3</v>
      </c>
      <c r="P12" s="22">
        <v>25.5</v>
      </c>
      <c r="Q12" s="22">
        <v>1700000</v>
      </c>
      <c r="R12" s="19"/>
    </row>
    <row r="13" spans="1:47" x14ac:dyDescent="0.3">
      <c r="B13" s="13">
        <v>44875</v>
      </c>
      <c r="C13" s="22">
        <v>37420</v>
      </c>
      <c r="D13" s="22">
        <v>37.42</v>
      </c>
      <c r="E13" s="22">
        <v>7.27</v>
      </c>
      <c r="F13" s="22">
        <v>7.46</v>
      </c>
      <c r="G13" s="22">
        <v>160</v>
      </c>
      <c r="H13" s="22">
        <v>23</v>
      </c>
      <c r="I13" s="22">
        <v>340</v>
      </c>
      <c r="J13" s="22">
        <v>40</v>
      </c>
      <c r="K13" s="22">
        <v>314</v>
      </c>
      <c r="L13" s="22">
        <v>26</v>
      </c>
      <c r="M13" s="22" t="s">
        <v>37</v>
      </c>
      <c r="N13" s="22">
        <v>500</v>
      </c>
      <c r="O13" s="22">
        <v>0.2</v>
      </c>
      <c r="P13" s="22">
        <v>24.3</v>
      </c>
      <c r="Q13" s="22">
        <v>1100000</v>
      </c>
      <c r="R13" s="19"/>
    </row>
    <row r="14" spans="1:47" x14ac:dyDescent="0.3">
      <c r="B14" s="13">
        <v>44876</v>
      </c>
      <c r="C14" s="22">
        <v>3406</v>
      </c>
      <c r="D14" s="22">
        <v>34.06</v>
      </c>
      <c r="E14" s="22">
        <v>7.22</v>
      </c>
      <c r="F14" s="22">
        <v>7.48</v>
      </c>
      <c r="G14" s="22">
        <v>155</v>
      </c>
      <c r="H14" s="22">
        <v>21</v>
      </c>
      <c r="I14" s="22">
        <v>344</v>
      </c>
      <c r="J14" s="22">
        <v>36</v>
      </c>
      <c r="K14" s="22">
        <v>317</v>
      </c>
      <c r="L14" s="22">
        <v>27</v>
      </c>
      <c r="M14" s="22" t="s">
        <v>37</v>
      </c>
      <c r="N14" s="22">
        <v>400</v>
      </c>
      <c r="O14" s="22">
        <v>0.3</v>
      </c>
      <c r="P14" s="22">
        <v>25.1</v>
      </c>
      <c r="Q14" s="22">
        <v>1200000</v>
      </c>
      <c r="R14" s="19"/>
    </row>
    <row r="15" spans="1:47" x14ac:dyDescent="0.3">
      <c r="B15" s="13">
        <v>44877</v>
      </c>
      <c r="C15" s="22">
        <v>34330</v>
      </c>
      <c r="D15" s="22">
        <v>34.33</v>
      </c>
      <c r="E15" s="22">
        <v>7.35</v>
      </c>
      <c r="F15" s="22">
        <v>7.57</v>
      </c>
      <c r="G15" s="22">
        <v>165</v>
      </c>
      <c r="H15" s="22">
        <v>22</v>
      </c>
      <c r="I15" s="22">
        <v>348</v>
      </c>
      <c r="J15" s="22">
        <v>40</v>
      </c>
      <c r="K15" s="22">
        <v>323</v>
      </c>
      <c r="L15" s="22">
        <v>28</v>
      </c>
      <c r="M15" s="22" t="s">
        <v>37</v>
      </c>
      <c r="N15" s="22">
        <v>500</v>
      </c>
      <c r="O15" s="22">
        <v>0.3</v>
      </c>
      <c r="P15" s="22">
        <v>24.4</v>
      </c>
      <c r="Q15" s="22">
        <v>1400000</v>
      </c>
      <c r="R15" s="19"/>
    </row>
    <row r="16" spans="1:47" x14ac:dyDescent="0.3">
      <c r="B16" s="13">
        <v>44878</v>
      </c>
      <c r="C16" s="22">
        <v>35220</v>
      </c>
      <c r="D16" s="22">
        <v>35.22</v>
      </c>
      <c r="E16" s="22">
        <v>7.31</v>
      </c>
      <c r="F16" s="22">
        <v>7.46</v>
      </c>
      <c r="G16" s="22">
        <v>120</v>
      </c>
      <c r="H16" s="22">
        <v>31</v>
      </c>
      <c r="I16" s="22">
        <v>368</v>
      </c>
      <c r="J16" s="22">
        <v>44</v>
      </c>
      <c r="K16" s="22">
        <v>310</v>
      </c>
      <c r="L16" s="22">
        <v>25</v>
      </c>
      <c r="M16" s="22" t="s">
        <v>37</v>
      </c>
      <c r="N16" s="22">
        <v>700</v>
      </c>
      <c r="O16" s="22">
        <v>0.2</v>
      </c>
      <c r="P16" s="22">
        <v>24.6</v>
      </c>
      <c r="Q16" s="22">
        <v>1300000</v>
      </c>
      <c r="R16" s="19"/>
    </row>
    <row r="17" spans="2:21" x14ac:dyDescent="0.3">
      <c r="B17" s="13">
        <v>44879</v>
      </c>
      <c r="C17" s="22">
        <v>34360</v>
      </c>
      <c r="D17" s="22">
        <v>34.36</v>
      </c>
      <c r="E17" s="22">
        <v>7.26</v>
      </c>
      <c r="F17" s="22">
        <v>7.43</v>
      </c>
      <c r="G17" s="22">
        <v>145</v>
      </c>
      <c r="H17" s="22">
        <v>24</v>
      </c>
      <c r="I17" s="22">
        <v>344</v>
      </c>
      <c r="J17" s="22">
        <v>40</v>
      </c>
      <c r="K17" s="22">
        <v>312</v>
      </c>
      <c r="L17" s="22">
        <v>28</v>
      </c>
      <c r="M17" s="22" t="s">
        <v>37</v>
      </c>
      <c r="N17" s="22">
        <v>600</v>
      </c>
      <c r="O17" s="22">
        <v>0.3</v>
      </c>
      <c r="P17" s="22">
        <v>24.8</v>
      </c>
      <c r="Q17" s="22">
        <v>1200000</v>
      </c>
      <c r="R17" s="19"/>
    </row>
    <row r="18" spans="2:21" x14ac:dyDescent="0.3">
      <c r="B18" s="13">
        <v>44880</v>
      </c>
      <c r="C18" s="22">
        <v>35060</v>
      </c>
      <c r="D18" s="22">
        <v>35.06</v>
      </c>
      <c r="E18" s="22">
        <v>7.29</v>
      </c>
      <c r="F18" s="22">
        <v>7.52</v>
      </c>
      <c r="G18" s="22">
        <v>155</v>
      </c>
      <c r="H18" s="22">
        <v>26</v>
      </c>
      <c r="I18" s="22">
        <v>352</v>
      </c>
      <c r="J18" s="22">
        <v>36</v>
      </c>
      <c r="K18" s="22">
        <v>298</v>
      </c>
      <c r="L18" s="22">
        <v>30</v>
      </c>
      <c r="M18" s="22" t="s">
        <v>37</v>
      </c>
      <c r="N18" s="22">
        <v>800</v>
      </c>
      <c r="O18" s="22">
        <v>0.3</v>
      </c>
      <c r="P18" s="22">
        <v>24.3</v>
      </c>
      <c r="Q18" s="22">
        <v>1100000</v>
      </c>
      <c r="R18" s="19"/>
    </row>
    <row r="19" spans="2:21" x14ac:dyDescent="0.3">
      <c r="B19" s="13">
        <v>44881</v>
      </c>
      <c r="C19" s="22">
        <v>33350</v>
      </c>
      <c r="D19" s="22">
        <v>33.35</v>
      </c>
      <c r="E19" s="22">
        <v>7.22</v>
      </c>
      <c r="F19" s="22">
        <v>7.48</v>
      </c>
      <c r="G19" s="22">
        <v>160</v>
      </c>
      <c r="H19" s="22">
        <v>25</v>
      </c>
      <c r="I19" s="22">
        <v>340</v>
      </c>
      <c r="J19" s="22">
        <v>44</v>
      </c>
      <c r="K19" s="22">
        <v>292</v>
      </c>
      <c r="L19" s="22">
        <v>31</v>
      </c>
      <c r="M19" s="22" t="s">
        <v>37</v>
      </c>
      <c r="N19" s="22">
        <v>500</v>
      </c>
      <c r="O19" s="22">
        <v>0.3</v>
      </c>
      <c r="P19" s="22">
        <v>25.5</v>
      </c>
      <c r="Q19" s="22">
        <v>1400000</v>
      </c>
      <c r="R19" s="19"/>
    </row>
    <row r="20" spans="2:21" x14ac:dyDescent="0.3">
      <c r="B20" s="13">
        <v>44882</v>
      </c>
      <c r="C20" s="22">
        <v>33440</v>
      </c>
      <c r="D20" s="22">
        <v>33.44</v>
      </c>
      <c r="E20" s="22">
        <v>7.28</v>
      </c>
      <c r="F20" s="22">
        <v>7.46</v>
      </c>
      <c r="G20" s="22">
        <v>155</v>
      </c>
      <c r="H20" s="22">
        <v>24</v>
      </c>
      <c r="I20" s="22">
        <v>348</v>
      </c>
      <c r="J20" s="22">
        <v>40</v>
      </c>
      <c r="K20" s="22">
        <v>327</v>
      </c>
      <c r="L20" s="22">
        <v>30</v>
      </c>
      <c r="M20" s="22" t="s">
        <v>37</v>
      </c>
      <c r="N20" s="22">
        <v>400</v>
      </c>
      <c r="O20" s="22">
        <v>0.2</v>
      </c>
      <c r="P20" s="22">
        <v>24.9</v>
      </c>
      <c r="Q20" s="22">
        <v>1700000</v>
      </c>
      <c r="R20" s="19"/>
    </row>
    <row r="21" spans="2:21" x14ac:dyDescent="0.3">
      <c r="B21" s="13">
        <v>44883</v>
      </c>
      <c r="C21" s="22">
        <v>33310</v>
      </c>
      <c r="D21" s="22">
        <v>33.31</v>
      </c>
      <c r="E21" s="22">
        <v>7.26</v>
      </c>
      <c r="F21" s="22">
        <v>7.51</v>
      </c>
      <c r="G21" s="22">
        <v>155</v>
      </c>
      <c r="H21" s="22">
        <v>25</v>
      </c>
      <c r="I21" s="22">
        <v>344</v>
      </c>
      <c r="J21" s="22">
        <v>36</v>
      </c>
      <c r="K21" s="22">
        <v>318</v>
      </c>
      <c r="L21" s="22">
        <v>29</v>
      </c>
      <c r="M21" s="22" t="s">
        <v>37</v>
      </c>
      <c r="N21" s="22">
        <v>600</v>
      </c>
      <c r="O21" s="22">
        <v>0.2</v>
      </c>
      <c r="P21" s="22">
        <v>24.4</v>
      </c>
      <c r="Q21" s="22">
        <v>1300000</v>
      </c>
      <c r="R21" s="19"/>
    </row>
    <row r="22" spans="2:21" x14ac:dyDescent="0.3">
      <c r="B22" s="13">
        <v>44884</v>
      </c>
      <c r="C22" s="22">
        <v>34410</v>
      </c>
      <c r="D22" s="22">
        <v>34.409999999999997</v>
      </c>
      <c r="E22" s="22">
        <v>7.31</v>
      </c>
      <c r="F22" s="22">
        <v>7.53</v>
      </c>
      <c r="G22" s="22">
        <v>160</v>
      </c>
      <c r="H22" s="22">
        <v>24</v>
      </c>
      <c r="I22" s="22">
        <v>352</v>
      </c>
      <c r="J22" s="22">
        <v>40</v>
      </c>
      <c r="K22" s="22">
        <v>322</v>
      </c>
      <c r="L22" s="22">
        <v>27</v>
      </c>
      <c r="M22" s="22" t="s">
        <v>37</v>
      </c>
      <c r="N22" s="22">
        <v>700</v>
      </c>
      <c r="O22" s="22">
        <v>0.3</v>
      </c>
      <c r="P22" s="22">
        <v>23.8</v>
      </c>
      <c r="Q22" s="22">
        <v>1400000</v>
      </c>
      <c r="R22" s="19"/>
    </row>
    <row r="23" spans="2:21" x14ac:dyDescent="0.3">
      <c r="B23" s="13">
        <v>44885</v>
      </c>
      <c r="C23" s="22">
        <v>33510</v>
      </c>
      <c r="D23" s="22">
        <v>33.51</v>
      </c>
      <c r="E23" s="22">
        <v>7.27</v>
      </c>
      <c r="F23" s="22">
        <v>7.41</v>
      </c>
      <c r="G23" s="22">
        <v>165</v>
      </c>
      <c r="H23" s="22">
        <v>25</v>
      </c>
      <c r="I23" s="22">
        <v>344</v>
      </c>
      <c r="J23" s="22">
        <v>36</v>
      </c>
      <c r="K23" s="22">
        <v>316</v>
      </c>
      <c r="L23" s="22">
        <v>27</v>
      </c>
      <c r="M23" s="22" t="s">
        <v>37</v>
      </c>
      <c r="N23" s="22">
        <v>500</v>
      </c>
      <c r="O23" s="22">
        <v>0.2</v>
      </c>
      <c r="P23" s="22">
        <v>23.1</v>
      </c>
      <c r="Q23" s="22">
        <v>1100000</v>
      </c>
      <c r="R23" s="19"/>
    </row>
    <row r="24" spans="2:21" x14ac:dyDescent="0.3">
      <c r="B24" s="13">
        <v>44886</v>
      </c>
      <c r="C24" s="22">
        <v>32280</v>
      </c>
      <c r="D24" s="22">
        <v>32.28</v>
      </c>
      <c r="E24" s="44">
        <v>7.3</v>
      </c>
      <c r="F24" s="22">
        <v>7.42</v>
      </c>
      <c r="G24" s="22">
        <v>155</v>
      </c>
      <c r="H24" s="22">
        <v>23</v>
      </c>
      <c r="I24" s="22">
        <v>348</v>
      </c>
      <c r="J24" s="22">
        <v>44</v>
      </c>
      <c r="K24" s="22">
        <v>332</v>
      </c>
      <c r="L24" s="22">
        <v>29</v>
      </c>
      <c r="M24" s="22" t="s">
        <v>37</v>
      </c>
      <c r="N24" s="22">
        <v>800</v>
      </c>
      <c r="O24" s="22">
        <v>0.3</v>
      </c>
      <c r="P24" s="22">
        <v>25.2</v>
      </c>
      <c r="Q24" s="22">
        <v>1200000</v>
      </c>
      <c r="R24" s="19"/>
    </row>
    <row r="25" spans="2:21" x14ac:dyDescent="0.3">
      <c r="B25" s="13">
        <v>44887</v>
      </c>
      <c r="C25" s="22">
        <v>31410</v>
      </c>
      <c r="D25" s="22">
        <v>31.41</v>
      </c>
      <c r="E25" s="22">
        <v>7.37</v>
      </c>
      <c r="F25" s="22">
        <v>7.49</v>
      </c>
      <c r="G25" s="22">
        <v>160</v>
      </c>
      <c r="H25" s="22">
        <v>24</v>
      </c>
      <c r="I25" s="22">
        <v>340</v>
      </c>
      <c r="J25" s="22">
        <v>40</v>
      </c>
      <c r="K25" s="22">
        <v>298</v>
      </c>
      <c r="L25" s="22">
        <v>33</v>
      </c>
      <c r="M25" s="22" t="s">
        <v>37</v>
      </c>
      <c r="N25" s="22">
        <v>600</v>
      </c>
      <c r="O25" s="22">
        <v>0.2</v>
      </c>
      <c r="P25" s="22">
        <v>24.8</v>
      </c>
      <c r="Q25" s="22">
        <v>1700000</v>
      </c>
      <c r="R25" s="19"/>
      <c r="U25" t="s">
        <v>38</v>
      </c>
    </row>
    <row r="26" spans="2:21" x14ac:dyDescent="0.3">
      <c r="B26" s="13">
        <v>44888</v>
      </c>
      <c r="C26" s="22">
        <v>36250</v>
      </c>
      <c r="D26" s="22">
        <v>36.25</v>
      </c>
      <c r="E26" s="22">
        <v>7.42</v>
      </c>
      <c r="F26" s="22">
        <v>7.59</v>
      </c>
      <c r="G26" s="22">
        <v>155</v>
      </c>
      <c r="H26" s="22">
        <v>25</v>
      </c>
      <c r="I26" s="22">
        <v>360</v>
      </c>
      <c r="J26" s="22">
        <v>44</v>
      </c>
      <c r="K26" s="22">
        <v>336</v>
      </c>
      <c r="L26" s="22">
        <v>37</v>
      </c>
      <c r="M26" s="22" t="s">
        <v>37</v>
      </c>
      <c r="N26" s="22">
        <v>700</v>
      </c>
      <c r="O26" s="22">
        <v>0.3</v>
      </c>
      <c r="P26" s="22">
        <v>25.5</v>
      </c>
      <c r="Q26" s="22">
        <v>1300000</v>
      </c>
      <c r="R26" s="19"/>
    </row>
    <row r="27" spans="2:21" x14ac:dyDescent="0.3">
      <c r="B27" s="13">
        <v>44889</v>
      </c>
      <c r="C27" s="22">
        <v>32410</v>
      </c>
      <c r="D27" s="22">
        <v>32.409999999999997</v>
      </c>
      <c r="E27" s="22">
        <v>7.33</v>
      </c>
      <c r="F27" s="44">
        <v>7.4</v>
      </c>
      <c r="G27" s="22">
        <v>160</v>
      </c>
      <c r="H27" s="22">
        <v>22</v>
      </c>
      <c r="I27" s="22">
        <v>356</v>
      </c>
      <c r="J27" s="22">
        <v>36</v>
      </c>
      <c r="K27" s="22">
        <v>324</v>
      </c>
      <c r="L27" s="22">
        <v>38</v>
      </c>
      <c r="M27" s="22" t="s">
        <v>37</v>
      </c>
      <c r="N27" s="22">
        <v>400</v>
      </c>
      <c r="O27" s="22">
        <v>0.3</v>
      </c>
      <c r="P27" s="22">
        <v>25.7</v>
      </c>
      <c r="Q27" s="22">
        <v>1200000</v>
      </c>
      <c r="R27" s="19"/>
    </row>
    <row r="28" spans="2:21" x14ac:dyDescent="0.3">
      <c r="B28" s="13">
        <v>44890</v>
      </c>
      <c r="C28" s="22">
        <v>33690</v>
      </c>
      <c r="D28" s="22">
        <v>33.69</v>
      </c>
      <c r="E28" s="22">
        <v>7.39</v>
      </c>
      <c r="F28" s="22">
        <v>7.37</v>
      </c>
      <c r="G28" s="22">
        <v>165</v>
      </c>
      <c r="H28" s="22">
        <v>24</v>
      </c>
      <c r="I28" s="22">
        <v>364</v>
      </c>
      <c r="J28" s="22">
        <v>40</v>
      </c>
      <c r="K28" s="22">
        <v>332</v>
      </c>
      <c r="L28" s="22">
        <v>37</v>
      </c>
      <c r="M28" s="22" t="s">
        <v>37</v>
      </c>
      <c r="N28" s="22">
        <v>500</v>
      </c>
      <c r="O28" s="22">
        <v>0.2</v>
      </c>
      <c r="P28" s="22">
        <v>24.2</v>
      </c>
      <c r="Q28" s="22">
        <v>1400000</v>
      </c>
      <c r="R28" s="19"/>
    </row>
    <row r="29" spans="2:21" x14ac:dyDescent="0.3">
      <c r="B29" s="13">
        <v>44891</v>
      </c>
      <c r="C29" s="22">
        <v>34960</v>
      </c>
      <c r="D29" s="22">
        <v>34.96</v>
      </c>
      <c r="E29" s="22">
        <v>7.31</v>
      </c>
      <c r="F29" s="22">
        <v>7.39</v>
      </c>
      <c r="G29" s="22">
        <v>160</v>
      </c>
      <c r="H29" s="22">
        <v>26</v>
      </c>
      <c r="I29" s="22">
        <v>368</v>
      </c>
      <c r="J29" s="22">
        <v>48</v>
      </c>
      <c r="K29" s="22">
        <v>340</v>
      </c>
      <c r="L29" s="22">
        <v>41</v>
      </c>
      <c r="M29" s="22" t="s">
        <v>37</v>
      </c>
      <c r="N29" s="22">
        <v>700</v>
      </c>
      <c r="O29" s="22">
        <v>0.2</v>
      </c>
      <c r="P29" s="62">
        <v>24</v>
      </c>
      <c r="Q29" s="22">
        <v>1100000</v>
      </c>
      <c r="R29" s="19"/>
    </row>
    <row r="30" spans="2:21" x14ac:dyDescent="0.3">
      <c r="B30" s="13">
        <v>44892</v>
      </c>
      <c r="C30" s="22">
        <v>34460</v>
      </c>
      <c r="D30" s="22">
        <v>34.46</v>
      </c>
      <c r="E30" s="22">
        <v>7.39</v>
      </c>
      <c r="F30" s="22">
        <v>7.42</v>
      </c>
      <c r="G30" s="22">
        <v>165</v>
      </c>
      <c r="H30" s="22">
        <v>25</v>
      </c>
      <c r="I30" s="22">
        <v>356</v>
      </c>
      <c r="J30" s="22">
        <v>44</v>
      </c>
      <c r="K30" s="22">
        <v>318</v>
      </c>
      <c r="L30" s="22">
        <v>36</v>
      </c>
      <c r="M30" s="22" t="s">
        <v>37</v>
      </c>
      <c r="N30" s="22">
        <v>600</v>
      </c>
      <c r="O30" s="22">
        <v>0.3</v>
      </c>
      <c r="P30" s="22">
        <v>24.1</v>
      </c>
      <c r="Q30" s="22">
        <v>1300000</v>
      </c>
      <c r="R30" s="19"/>
    </row>
    <row r="31" spans="2:21" x14ac:dyDescent="0.3">
      <c r="B31" s="13">
        <v>44893</v>
      </c>
      <c r="C31" s="22">
        <v>32580</v>
      </c>
      <c r="D31" s="22">
        <v>32.58</v>
      </c>
      <c r="E31" s="44">
        <v>7.3</v>
      </c>
      <c r="F31" s="22">
        <v>7.51</v>
      </c>
      <c r="G31" s="22">
        <v>155</v>
      </c>
      <c r="H31" s="22">
        <v>23</v>
      </c>
      <c r="I31" s="22">
        <v>352</v>
      </c>
      <c r="J31" s="22">
        <v>36</v>
      </c>
      <c r="K31" s="22">
        <v>304</v>
      </c>
      <c r="L31" s="22">
        <v>28</v>
      </c>
      <c r="M31" s="22" t="s">
        <v>37</v>
      </c>
      <c r="N31" s="22">
        <v>800</v>
      </c>
      <c r="O31" s="22">
        <v>0.3</v>
      </c>
      <c r="P31" s="22">
        <v>23.7</v>
      </c>
      <c r="Q31" s="22">
        <v>1700000</v>
      </c>
      <c r="R31" s="19"/>
    </row>
    <row r="32" spans="2:21" x14ac:dyDescent="0.3">
      <c r="B32" s="13">
        <v>44894</v>
      </c>
      <c r="C32" s="22">
        <v>37600</v>
      </c>
      <c r="D32" s="44">
        <v>37.6</v>
      </c>
      <c r="E32" s="22">
        <v>7.41</v>
      </c>
      <c r="F32" s="44">
        <v>7.5</v>
      </c>
      <c r="G32" s="22">
        <v>155</v>
      </c>
      <c r="H32" s="22">
        <v>25</v>
      </c>
      <c r="I32" s="22">
        <v>376</v>
      </c>
      <c r="J32" s="22">
        <v>40</v>
      </c>
      <c r="K32" s="22">
        <v>297</v>
      </c>
      <c r="L32" s="22">
        <v>28</v>
      </c>
      <c r="M32" s="22" t="s">
        <v>37</v>
      </c>
      <c r="N32" s="22">
        <v>600</v>
      </c>
      <c r="O32" s="22">
        <v>0.2</v>
      </c>
      <c r="P32" s="22">
        <v>23.4</v>
      </c>
      <c r="Q32" s="22">
        <v>1400000</v>
      </c>
      <c r="R32" s="19"/>
    </row>
    <row r="33" spans="1:18" ht="15" thickBot="1" x14ac:dyDescent="0.35">
      <c r="B33" s="13">
        <v>44895</v>
      </c>
      <c r="C33" s="22">
        <v>35070</v>
      </c>
      <c r="D33" s="22">
        <v>35.07</v>
      </c>
      <c r="E33" s="22">
        <v>7.38</v>
      </c>
      <c r="F33" s="22">
        <v>7.53</v>
      </c>
      <c r="G33" s="22">
        <v>160</v>
      </c>
      <c r="H33" s="22">
        <v>24</v>
      </c>
      <c r="I33" s="22">
        <v>340</v>
      </c>
      <c r="J33" s="22">
        <v>36</v>
      </c>
      <c r="K33" s="22">
        <v>290</v>
      </c>
      <c r="L33" s="22">
        <v>27</v>
      </c>
      <c r="M33" s="22" t="s">
        <v>37</v>
      </c>
      <c r="N33" s="22">
        <v>700</v>
      </c>
      <c r="O33" s="22">
        <v>0.3</v>
      </c>
      <c r="P33" s="22">
        <v>23.9</v>
      </c>
      <c r="Q33" s="22">
        <v>1300000</v>
      </c>
      <c r="R33" s="19"/>
    </row>
    <row r="34" spans="1:18" ht="15" thickBot="1" x14ac:dyDescent="0.35">
      <c r="B34" s="11" t="s">
        <v>32</v>
      </c>
      <c r="C34" s="20">
        <f t="shared" ref="C34:L34" si="0">AVERAGE(C4:C33)</f>
        <v>33600.533333333333</v>
      </c>
      <c r="D34" s="20">
        <f t="shared" si="0"/>
        <v>34.62233333333333</v>
      </c>
      <c r="E34" s="20">
        <f t="shared" si="0"/>
        <v>7.2993333333333341</v>
      </c>
      <c r="F34" s="20">
        <f t="shared" si="0"/>
        <v>7.4573333333333327</v>
      </c>
      <c r="G34" s="20">
        <f t="shared" si="0"/>
        <v>157</v>
      </c>
      <c r="H34" s="20">
        <f t="shared" si="0"/>
        <v>24.166666666666668</v>
      </c>
      <c r="I34" s="20">
        <f t="shared" si="0"/>
        <v>349.6</v>
      </c>
      <c r="J34" s="20">
        <f t="shared" si="0"/>
        <v>40.533333333333331</v>
      </c>
      <c r="K34" s="20">
        <f t="shared" si="0"/>
        <v>315.5</v>
      </c>
      <c r="L34" s="20">
        <f t="shared" si="0"/>
        <v>29.633333333333333</v>
      </c>
      <c r="M34" s="20" t="s">
        <v>37</v>
      </c>
      <c r="N34" s="20">
        <f>AVERAGE(N4:N33)</f>
        <v>600</v>
      </c>
      <c r="O34" s="20">
        <f>AVERAGE(O4:O33)</f>
        <v>0.25666666666666665</v>
      </c>
      <c r="P34" s="20">
        <f>AVERAGE(P4:P33)</f>
        <v>24.533333333333339</v>
      </c>
      <c r="Q34" s="20">
        <f>AVERAGE(Q4:Q33)</f>
        <v>1343333.3333333333</v>
      </c>
      <c r="R34" s="42"/>
    </row>
    <row r="35" spans="1:18" x14ac:dyDescent="0.3">
      <c r="D35" s="47">
        <f>SUM(D4:D33)</f>
        <v>1038.6699999999998</v>
      </c>
    </row>
    <row r="40" spans="1:18" ht="40.799999999999997" customHeight="1" x14ac:dyDescent="0.3">
      <c r="A40" s="15"/>
      <c r="B40" s="66" t="s">
        <v>33</v>
      </c>
      <c r="C40" s="66"/>
      <c r="D40" s="66" t="s">
        <v>34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2" spans="1:18" x14ac:dyDescent="0.3">
      <c r="A42" s="16"/>
      <c r="B42" s="16" t="s">
        <v>35</v>
      </c>
      <c r="C42" s="17">
        <f t="shared" ref="C42:L42" si="1">MIN(C4:C33)</f>
        <v>3406</v>
      </c>
      <c r="D42" s="17">
        <f t="shared" si="1"/>
        <v>31.41</v>
      </c>
      <c r="E42" s="17">
        <f t="shared" si="1"/>
        <v>7.1</v>
      </c>
      <c r="F42" s="17">
        <f t="shared" si="1"/>
        <v>7.22</v>
      </c>
      <c r="G42" s="17">
        <f t="shared" si="1"/>
        <v>120</v>
      </c>
      <c r="H42" s="17">
        <f t="shared" si="1"/>
        <v>21</v>
      </c>
      <c r="I42" s="17">
        <f t="shared" si="1"/>
        <v>328</v>
      </c>
      <c r="J42" s="17">
        <f t="shared" si="1"/>
        <v>36</v>
      </c>
      <c r="K42" s="17">
        <f t="shared" si="1"/>
        <v>290</v>
      </c>
      <c r="L42" s="17">
        <f t="shared" si="1"/>
        <v>25</v>
      </c>
      <c r="M42" s="17"/>
      <c r="N42" s="17">
        <f>MIN(N4:N33)</f>
        <v>400</v>
      </c>
      <c r="O42" s="17">
        <f>MIN(O4:O33)</f>
        <v>0.2</v>
      </c>
      <c r="P42" s="17">
        <f>MIN(P4:P33)</f>
        <v>22.9</v>
      </c>
      <c r="Q42" s="17">
        <f>MIN(Q4:Q33)</f>
        <v>1100000</v>
      </c>
      <c r="R42" s="17"/>
    </row>
    <row r="43" spans="1:18" x14ac:dyDescent="0.3">
      <c r="A43" s="16"/>
      <c r="B43" s="16"/>
    </row>
    <row r="44" spans="1:18" x14ac:dyDescent="0.3">
      <c r="A44" s="16"/>
      <c r="B44" s="16" t="s">
        <v>36</v>
      </c>
      <c r="C44" s="17">
        <f t="shared" ref="C44:L44" si="2">MAX(C4:C33)</f>
        <v>37600</v>
      </c>
      <c r="D44" s="17">
        <f t="shared" si="2"/>
        <v>37.6</v>
      </c>
      <c r="E44" s="17">
        <f t="shared" si="2"/>
        <v>7.42</v>
      </c>
      <c r="F44" s="17">
        <f t="shared" si="2"/>
        <v>7.59</v>
      </c>
      <c r="G44" s="17">
        <f t="shared" si="2"/>
        <v>165</v>
      </c>
      <c r="H44" s="17">
        <f t="shared" si="2"/>
        <v>31</v>
      </c>
      <c r="I44" s="17">
        <f t="shared" si="2"/>
        <v>376</v>
      </c>
      <c r="J44" s="17">
        <f t="shared" si="2"/>
        <v>48</v>
      </c>
      <c r="K44" s="17">
        <f t="shared" si="2"/>
        <v>340</v>
      </c>
      <c r="L44" s="17">
        <f t="shared" si="2"/>
        <v>41</v>
      </c>
      <c r="M44" s="17"/>
      <c r="N44" s="17">
        <f>MAX(N4:N33)</f>
        <v>800</v>
      </c>
      <c r="O44" s="17">
        <f>MAX(O4:O33)</f>
        <v>0.3</v>
      </c>
      <c r="P44" s="17">
        <f>MAX(P4:P33)</f>
        <v>25.7</v>
      </c>
      <c r="Q44" s="17">
        <f>MAX(Q4:Q33)</f>
        <v>1700000</v>
      </c>
      <c r="R44" s="17"/>
    </row>
  </sheetData>
  <mergeCells count="12">
    <mergeCell ref="B40:C40"/>
    <mergeCell ref="D40:R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U44"/>
  <sheetViews>
    <sheetView zoomScale="98" zoomScaleNormal="98" workbookViewId="0">
      <selection activeCell="C8" sqref="C8"/>
    </sheetView>
  </sheetViews>
  <sheetFormatPr defaultRowHeight="14.4" x14ac:dyDescent="0.3"/>
  <cols>
    <col min="2" max="2" width="10.21875" customWidth="1"/>
    <col min="3" max="3" width="8.5546875" customWidth="1"/>
    <col min="4" max="4" width="7.109375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5546875" customWidth="1"/>
    <col min="18" max="18" width="31" customWidth="1"/>
  </cols>
  <sheetData>
    <row r="1" spans="1:47" ht="69.75" customHeight="1" thickBot="1" x14ac:dyDescent="0.6">
      <c r="A1" s="1"/>
      <c r="B1" s="69" t="s">
        <v>30</v>
      </c>
      <c r="C1" s="70"/>
      <c r="D1" s="70"/>
      <c r="E1" s="70"/>
      <c r="F1" s="70"/>
      <c r="G1" s="70"/>
      <c r="H1" s="70"/>
      <c r="I1" s="71"/>
      <c r="J1" s="71"/>
      <c r="K1" s="70"/>
      <c r="L1" s="70"/>
      <c r="M1" s="70"/>
      <c r="N1" s="70"/>
      <c r="O1" s="70"/>
      <c r="P1" s="70"/>
      <c r="Q1" s="70"/>
      <c r="R1" s="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73" t="s">
        <v>0</v>
      </c>
      <c r="C2" s="75" t="s">
        <v>27</v>
      </c>
      <c r="D2" s="76"/>
      <c r="E2" s="77" t="s">
        <v>1</v>
      </c>
      <c r="F2" s="78"/>
      <c r="G2" s="79" t="s">
        <v>2</v>
      </c>
      <c r="H2" s="80"/>
      <c r="I2" s="81" t="s">
        <v>3</v>
      </c>
      <c r="J2" s="82"/>
      <c r="K2" s="83" t="s">
        <v>4</v>
      </c>
      <c r="L2" s="80"/>
      <c r="M2" s="84" t="s">
        <v>5</v>
      </c>
      <c r="N2" s="80"/>
      <c r="O2" s="2" t="s">
        <v>6</v>
      </c>
      <c r="P2" s="84" t="s">
        <v>7</v>
      </c>
      <c r="Q2" s="85"/>
      <c r="R2" s="86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74"/>
      <c r="C3" s="28" t="s">
        <v>9</v>
      </c>
      <c r="D3" s="29" t="s">
        <v>10</v>
      </c>
      <c r="E3" s="30" t="s">
        <v>11</v>
      </c>
      <c r="F3" s="30" t="s">
        <v>22</v>
      </c>
      <c r="G3" s="31" t="s">
        <v>12</v>
      </c>
      <c r="H3" s="32" t="s">
        <v>23</v>
      </c>
      <c r="I3" s="33" t="s">
        <v>13</v>
      </c>
      <c r="J3" s="33" t="s">
        <v>14</v>
      </c>
      <c r="K3" s="34" t="s">
        <v>15</v>
      </c>
      <c r="L3" s="34" t="s">
        <v>24</v>
      </c>
      <c r="M3" s="35" t="s">
        <v>16</v>
      </c>
      <c r="N3" s="36" t="s">
        <v>17</v>
      </c>
      <c r="O3" s="36" t="s">
        <v>18</v>
      </c>
      <c r="P3" s="36" t="s">
        <v>19</v>
      </c>
      <c r="Q3" s="36" t="s">
        <v>20</v>
      </c>
      <c r="R3" s="8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13">
        <v>44866</v>
      </c>
      <c r="C4" s="38">
        <v>25450</v>
      </c>
      <c r="D4" s="38">
        <v>25.45</v>
      </c>
      <c r="E4" s="38">
        <v>7.26</v>
      </c>
      <c r="F4" s="38">
        <v>7.33</v>
      </c>
      <c r="G4" s="38">
        <v>130</v>
      </c>
      <c r="H4" s="38">
        <v>14</v>
      </c>
      <c r="I4" s="38">
        <v>316</v>
      </c>
      <c r="J4" s="38">
        <v>40</v>
      </c>
      <c r="K4" s="38">
        <v>287</v>
      </c>
      <c r="L4" s="38">
        <v>23</v>
      </c>
      <c r="M4" s="38" t="s">
        <v>37</v>
      </c>
      <c r="N4" s="38">
        <v>600</v>
      </c>
      <c r="O4" s="38">
        <v>0.3</v>
      </c>
      <c r="P4" s="38">
        <v>23.64</v>
      </c>
      <c r="Q4" s="38">
        <v>1300000</v>
      </c>
      <c r="R4" s="40"/>
    </row>
    <row r="5" spans="1:47" x14ac:dyDescent="0.3">
      <c r="B5" s="13">
        <v>44867</v>
      </c>
      <c r="C5" s="23">
        <v>25880</v>
      </c>
      <c r="D5" s="22">
        <v>25.88</v>
      </c>
      <c r="E5" s="22">
        <v>7.29</v>
      </c>
      <c r="F5" s="22">
        <v>7.39</v>
      </c>
      <c r="G5" s="22">
        <v>135</v>
      </c>
      <c r="H5" s="22">
        <v>15</v>
      </c>
      <c r="I5" s="22">
        <v>312</v>
      </c>
      <c r="J5" s="22">
        <v>44</v>
      </c>
      <c r="K5" s="22">
        <v>292</v>
      </c>
      <c r="L5" s="22">
        <v>22</v>
      </c>
      <c r="M5" s="22" t="s">
        <v>37</v>
      </c>
      <c r="N5" s="22">
        <v>400</v>
      </c>
      <c r="O5" s="22">
        <v>0.2</v>
      </c>
      <c r="P5" s="22">
        <v>23.87</v>
      </c>
      <c r="Q5" s="22">
        <v>1700000</v>
      </c>
      <c r="R5" s="41"/>
    </row>
    <row r="6" spans="1:47" x14ac:dyDescent="0.3">
      <c r="B6" s="13">
        <v>44868</v>
      </c>
      <c r="C6" s="23">
        <v>25090</v>
      </c>
      <c r="D6" s="22">
        <v>25.09</v>
      </c>
      <c r="E6" s="22">
        <v>7.27</v>
      </c>
      <c r="F6" s="22">
        <v>7.35</v>
      </c>
      <c r="G6" s="22">
        <v>140</v>
      </c>
      <c r="H6" s="22">
        <v>16</v>
      </c>
      <c r="I6" s="22">
        <v>296</v>
      </c>
      <c r="J6" s="22">
        <v>32</v>
      </c>
      <c r="K6" s="22">
        <v>301</v>
      </c>
      <c r="L6" s="22">
        <v>19</v>
      </c>
      <c r="M6" s="22" t="s">
        <v>37</v>
      </c>
      <c r="N6" s="22">
        <v>700</v>
      </c>
      <c r="O6" s="22">
        <v>0.2</v>
      </c>
      <c r="P6" s="22">
        <v>23.5</v>
      </c>
      <c r="Q6" s="22">
        <v>1400000</v>
      </c>
      <c r="R6" s="41"/>
    </row>
    <row r="7" spans="1:47" x14ac:dyDescent="0.3">
      <c r="B7" s="13">
        <v>44869</v>
      </c>
      <c r="C7" s="23">
        <v>25670</v>
      </c>
      <c r="D7" s="22">
        <v>25.67</v>
      </c>
      <c r="E7" s="22">
        <v>7.33</v>
      </c>
      <c r="F7" s="22">
        <v>7.28</v>
      </c>
      <c r="G7" s="22">
        <v>130</v>
      </c>
      <c r="H7" s="22">
        <v>15</v>
      </c>
      <c r="I7" s="22">
        <v>308</v>
      </c>
      <c r="J7" s="22">
        <v>40</v>
      </c>
      <c r="K7" s="22">
        <v>285</v>
      </c>
      <c r="L7" s="22">
        <v>21</v>
      </c>
      <c r="M7" s="22" t="s">
        <v>37</v>
      </c>
      <c r="N7" s="22">
        <v>500</v>
      </c>
      <c r="O7" s="22">
        <v>0.3</v>
      </c>
      <c r="P7" s="22">
        <v>24.12</v>
      </c>
      <c r="Q7" s="22">
        <v>1200000</v>
      </c>
      <c r="R7" s="41"/>
    </row>
    <row r="8" spans="1:47" ht="39.6" x14ac:dyDescent="0.3">
      <c r="B8" s="13">
        <v>44870</v>
      </c>
      <c r="C8" s="22">
        <v>24560</v>
      </c>
      <c r="D8" s="22">
        <v>24.56</v>
      </c>
      <c r="E8" s="22">
        <v>7.25</v>
      </c>
      <c r="F8" s="22">
        <v>7.36</v>
      </c>
      <c r="G8" s="22">
        <v>135</v>
      </c>
      <c r="H8" s="22">
        <v>14</v>
      </c>
      <c r="I8" s="22">
        <v>300</v>
      </c>
      <c r="J8" s="22">
        <v>36</v>
      </c>
      <c r="K8" s="22">
        <v>296</v>
      </c>
      <c r="L8" s="22">
        <v>23</v>
      </c>
      <c r="M8" s="22" t="s">
        <v>37</v>
      </c>
      <c r="N8" s="22">
        <v>600</v>
      </c>
      <c r="O8" s="22">
        <v>0.3</v>
      </c>
      <c r="P8" s="22">
        <v>24.36</v>
      </c>
      <c r="Q8" s="22">
        <v>1400000</v>
      </c>
      <c r="R8" s="41" t="s">
        <v>40</v>
      </c>
    </row>
    <row r="9" spans="1:47" x14ac:dyDescent="0.3">
      <c r="B9" s="13">
        <v>44871</v>
      </c>
      <c r="C9" s="23">
        <v>25920</v>
      </c>
      <c r="D9" s="22">
        <v>25.92</v>
      </c>
      <c r="E9" s="22">
        <v>7.18</v>
      </c>
      <c r="F9" s="22">
        <v>7.32</v>
      </c>
      <c r="G9" s="22">
        <v>140</v>
      </c>
      <c r="H9" s="22">
        <v>15</v>
      </c>
      <c r="I9" s="22">
        <v>312</v>
      </c>
      <c r="J9" s="22">
        <v>44</v>
      </c>
      <c r="K9" s="22">
        <v>278</v>
      </c>
      <c r="L9" s="22">
        <v>19</v>
      </c>
      <c r="M9" s="22" t="s">
        <v>37</v>
      </c>
      <c r="N9" s="22">
        <v>400</v>
      </c>
      <c r="O9" s="22">
        <v>0.2</v>
      </c>
      <c r="P9" s="22">
        <v>23.46</v>
      </c>
      <c r="Q9" s="22">
        <v>1700000</v>
      </c>
      <c r="R9" s="41"/>
    </row>
    <row r="10" spans="1:47" x14ac:dyDescent="0.3">
      <c r="B10" s="13">
        <v>44872</v>
      </c>
      <c r="C10" s="23">
        <v>25470</v>
      </c>
      <c r="D10" s="22">
        <v>25.47</v>
      </c>
      <c r="E10" s="22">
        <v>7.31</v>
      </c>
      <c r="F10" s="22">
        <v>7.46</v>
      </c>
      <c r="G10" s="22">
        <v>145</v>
      </c>
      <c r="H10" s="22">
        <v>14</v>
      </c>
      <c r="I10" s="22">
        <v>304</v>
      </c>
      <c r="J10" s="22">
        <v>40</v>
      </c>
      <c r="K10" s="22">
        <v>291</v>
      </c>
      <c r="L10" s="22">
        <v>20</v>
      </c>
      <c r="M10" s="22" t="s">
        <v>37</v>
      </c>
      <c r="N10" s="22">
        <v>800</v>
      </c>
      <c r="O10" s="22">
        <v>0.3</v>
      </c>
      <c r="P10" s="22">
        <v>23.74</v>
      </c>
      <c r="Q10" s="22">
        <v>1400000</v>
      </c>
      <c r="R10" s="41"/>
    </row>
    <row r="11" spans="1:47" x14ac:dyDescent="0.3">
      <c r="B11" s="13">
        <v>44873</v>
      </c>
      <c r="C11" s="23">
        <v>21980</v>
      </c>
      <c r="D11" s="22">
        <v>21.98</v>
      </c>
      <c r="E11" s="22">
        <v>7.29</v>
      </c>
      <c r="F11" s="22">
        <v>7.41</v>
      </c>
      <c r="G11" s="22">
        <v>135</v>
      </c>
      <c r="H11" s="22">
        <v>16</v>
      </c>
      <c r="I11" s="22">
        <v>316</v>
      </c>
      <c r="J11" s="22">
        <v>36</v>
      </c>
      <c r="K11" s="22">
        <v>286</v>
      </c>
      <c r="L11" s="22">
        <v>22</v>
      </c>
      <c r="M11" s="22" t="s">
        <v>37</v>
      </c>
      <c r="N11" s="22">
        <v>600</v>
      </c>
      <c r="O11" s="22">
        <v>0.2</v>
      </c>
      <c r="P11" s="22">
        <v>23.92</v>
      </c>
      <c r="Q11" s="22">
        <v>1700000</v>
      </c>
      <c r="R11" s="90" t="s">
        <v>41</v>
      </c>
    </row>
    <row r="12" spans="1:47" x14ac:dyDescent="0.3">
      <c r="B12" s="13">
        <v>44874</v>
      </c>
      <c r="C12" s="23">
        <v>21320</v>
      </c>
      <c r="D12" s="22">
        <v>21.32</v>
      </c>
      <c r="E12" s="22">
        <v>7.22</v>
      </c>
      <c r="F12" s="22">
        <v>7.54</v>
      </c>
      <c r="G12" s="22">
        <v>140</v>
      </c>
      <c r="H12" s="22">
        <v>14</v>
      </c>
      <c r="I12" s="22">
        <v>324</v>
      </c>
      <c r="J12" s="22">
        <v>44</v>
      </c>
      <c r="K12" s="22">
        <v>302</v>
      </c>
      <c r="L12" s="22">
        <v>24</v>
      </c>
      <c r="M12" s="22" t="s">
        <v>37</v>
      </c>
      <c r="N12" s="22">
        <v>500</v>
      </c>
      <c r="O12" s="22">
        <v>0.3</v>
      </c>
      <c r="P12" s="22">
        <v>24.43</v>
      </c>
      <c r="Q12" s="22">
        <v>1300000</v>
      </c>
      <c r="R12" s="91"/>
    </row>
    <row r="13" spans="1:47" x14ac:dyDescent="0.3">
      <c r="B13" s="13">
        <v>44875</v>
      </c>
      <c r="C13" s="23">
        <v>19890</v>
      </c>
      <c r="D13" s="22">
        <v>19.89</v>
      </c>
      <c r="E13" s="22">
        <v>7.36</v>
      </c>
      <c r="F13" s="22">
        <v>7.48</v>
      </c>
      <c r="G13" s="22">
        <v>130</v>
      </c>
      <c r="H13" s="22">
        <v>15</v>
      </c>
      <c r="I13" s="22">
        <v>312</v>
      </c>
      <c r="J13" s="22">
        <v>44</v>
      </c>
      <c r="K13" s="22">
        <v>275</v>
      </c>
      <c r="L13" s="22">
        <v>25</v>
      </c>
      <c r="M13" s="22" t="s">
        <v>37</v>
      </c>
      <c r="N13" s="22">
        <v>700</v>
      </c>
      <c r="O13" s="22">
        <v>0.4</v>
      </c>
      <c r="P13" s="22">
        <v>24.19</v>
      </c>
      <c r="Q13" s="22">
        <v>1400000</v>
      </c>
      <c r="R13" s="91"/>
    </row>
    <row r="14" spans="1:47" x14ac:dyDescent="0.3">
      <c r="B14" s="13">
        <v>44876</v>
      </c>
      <c r="C14" s="23">
        <v>19720</v>
      </c>
      <c r="D14" s="22">
        <v>19.72</v>
      </c>
      <c r="E14" s="22">
        <v>7.44</v>
      </c>
      <c r="F14" s="22">
        <v>7.56</v>
      </c>
      <c r="G14" s="22">
        <v>135</v>
      </c>
      <c r="H14" s="22">
        <v>13</v>
      </c>
      <c r="I14" s="22">
        <v>320</v>
      </c>
      <c r="J14" s="22">
        <v>36</v>
      </c>
      <c r="K14" s="22">
        <v>294</v>
      </c>
      <c r="L14" s="22">
        <v>23</v>
      </c>
      <c r="M14" s="22" t="s">
        <v>37</v>
      </c>
      <c r="N14" s="22">
        <v>800</v>
      </c>
      <c r="O14" s="22">
        <v>0.4</v>
      </c>
      <c r="P14" s="22">
        <v>23.76</v>
      </c>
      <c r="Q14" s="22">
        <v>1700000</v>
      </c>
      <c r="R14" s="91"/>
    </row>
    <row r="15" spans="1:47" x14ac:dyDescent="0.3">
      <c r="B15" s="13">
        <v>44877</v>
      </c>
      <c r="C15" s="23">
        <v>19100</v>
      </c>
      <c r="D15" s="22">
        <v>19.100000000000001</v>
      </c>
      <c r="E15" s="22">
        <v>7.31</v>
      </c>
      <c r="F15" s="22">
        <v>7.49</v>
      </c>
      <c r="G15" s="22">
        <v>145</v>
      </c>
      <c r="H15" s="22">
        <v>15</v>
      </c>
      <c r="I15" s="22">
        <v>308</v>
      </c>
      <c r="J15" s="22">
        <v>44</v>
      </c>
      <c r="K15" s="22">
        <v>283</v>
      </c>
      <c r="L15" s="22">
        <v>22</v>
      </c>
      <c r="M15" s="22" t="s">
        <v>37</v>
      </c>
      <c r="N15" s="22">
        <v>600</v>
      </c>
      <c r="O15" s="22">
        <v>0.3</v>
      </c>
      <c r="P15" s="22">
        <v>23.94</v>
      </c>
      <c r="Q15" s="22">
        <v>1300000</v>
      </c>
      <c r="R15" s="91"/>
    </row>
    <row r="16" spans="1:47" x14ac:dyDescent="0.3">
      <c r="B16" s="13">
        <v>44878</v>
      </c>
      <c r="C16" s="23">
        <v>19910</v>
      </c>
      <c r="D16" s="22">
        <v>19.91</v>
      </c>
      <c r="E16" s="22">
        <v>7.26</v>
      </c>
      <c r="F16" s="22">
        <v>7.42</v>
      </c>
      <c r="G16" s="22">
        <v>140</v>
      </c>
      <c r="H16" s="22">
        <v>17</v>
      </c>
      <c r="I16" s="22">
        <v>316</v>
      </c>
      <c r="J16" s="22">
        <v>40</v>
      </c>
      <c r="K16" s="22">
        <v>268</v>
      </c>
      <c r="L16" s="22">
        <v>21</v>
      </c>
      <c r="M16" s="22" t="s">
        <v>37</v>
      </c>
      <c r="N16" s="22">
        <v>500</v>
      </c>
      <c r="O16" s="22">
        <v>0.3</v>
      </c>
      <c r="P16" s="22">
        <v>24.21</v>
      </c>
      <c r="Q16" s="22">
        <v>1400000</v>
      </c>
      <c r="R16" s="91"/>
    </row>
    <row r="17" spans="2:18" x14ac:dyDescent="0.3">
      <c r="B17" s="13">
        <v>44879</v>
      </c>
      <c r="C17" s="23">
        <v>18670</v>
      </c>
      <c r="D17" s="22">
        <v>18.670000000000002</v>
      </c>
      <c r="E17" s="22">
        <v>7.41</v>
      </c>
      <c r="F17" s="22">
        <v>7.53</v>
      </c>
      <c r="G17" s="22">
        <v>135</v>
      </c>
      <c r="H17" s="22">
        <v>16</v>
      </c>
      <c r="I17" s="22">
        <v>304</v>
      </c>
      <c r="J17" s="22">
        <v>36</v>
      </c>
      <c r="K17" s="22">
        <v>273</v>
      </c>
      <c r="L17" s="22">
        <v>23</v>
      </c>
      <c r="M17" s="22" t="s">
        <v>37</v>
      </c>
      <c r="N17" s="22">
        <v>700</v>
      </c>
      <c r="O17" s="22">
        <v>0.4</v>
      </c>
      <c r="P17" s="22">
        <v>23.64</v>
      </c>
      <c r="Q17" s="22">
        <v>1700000</v>
      </c>
      <c r="R17" s="91"/>
    </row>
    <row r="18" spans="2:18" x14ac:dyDescent="0.3">
      <c r="B18" s="13">
        <v>44880</v>
      </c>
      <c r="C18" s="23">
        <v>20140</v>
      </c>
      <c r="D18" s="22">
        <v>20.14</v>
      </c>
      <c r="E18" s="22">
        <v>7.25</v>
      </c>
      <c r="F18" s="22">
        <v>7.34</v>
      </c>
      <c r="G18" s="22">
        <v>120</v>
      </c>
      <c r="H18" s="22">
        <v>14</v>
      </c>
      <c r="I18" s="22">
        <v>256</v>
      </c>
      <c r="J18" s="22">
        <v>36</v>
      </c>
      <c r="K18" s="22">
        <v>253</v>
      </c>
      <c r="L18" s="22">
        <v>20</v>
      </c>
      <c r="M18" s="22" t="s">
        <v>37</v>
      </c>
      <c r="N18" s="22">
        <v>800</v>
      </c>
      <c r="O18" s="22">
        <v>0.3</v>
      </c>
      <c r="P18" s="22">
        <v>24.08</v>
      </c>
      <c r="Q18" s="22">
        <v>1400000</v>
      </c>
      <c r="R18" s="91"/>
    </row>
    <row r="19" spans="2:18" x14ac:dyDescent="0.3">
      <c r="B19" s="13">
        <v>44881</v>
      </c>
      <c r="C19" s="23">
        <v>19480</v>
      </c>
      <c r="D19" s="22">
        <v>19.48</v>
      </c>
      <c r="E19" s="22">
        <v>7.19</v>
      </c>
      <c r="F19" s="22">
        <v>7.39</v>
      </c>
      <c r="G19" s="22">
        <v>130</v>
      </c>
      <c r="H19" s="22">
        <v>15</v>
      </c>
      <c r="I19" s="22">
        <v>272</v>
      </c>
      <c r="J19" s="22">
        <v>40</v>
      </c>
      <c r="K19" s="22">
        <v>261</v>
      </c>
      <c r="L19" s="22">
        <v>22</v>
      </c>
      <c r="M19" s="22" t="s">
        <v>37</v>
      </c>
      <c r="N19" s="22">
        <v>600</v>
      </c>
      <c r="O19" s="22">
        <v>0.4</v>
      </c>
      <c r="P19" s="22">
        <v>23.89</v>
      </c>
      <c r="Q19" s="22">
        <v>1300000</v>
      </c>
      <c r="R19" s="91"/>
    </row>
    <row r="20" spans="2:18" x14ac:dyDescent="0.3">
      <c r="B20" s="13">
        <v>44882</v>
      </c>
      <c r="C20" s="23">
        <v>18820</v>
      </c>
      <c r="D20" s="22">
        <v>18.82</v>
      </c>
      <c r="E20" s="22">
        <v>7.33</v>
      </c>
      <c r="F20" s="22">
        <v>7.46</v>
      </c>
      <c r="G20" s="22">
        <v>135</v>
      </c>
      <c r="H20" s="22">
        <v>17</v>
      </c>
      <c r="I20" s="22">
        <v>296</v>
      </c>
      <c r="J20" s="22">
        <v>40</v>
      </c>
      <c r="K20" s="22">
        <v>272</v>
      </c>
      <c r="L20" s="22">
        <v>23</v>
      </c>
      <c r="M20" s="22" t="s">
        <v>37</v>
      </c>
      <c r="N20" s="22">
        <v>700</v>
      </c>
      <c r="O20" s="22">
        <v>0.3</v>
      </c>
      <c r="P20" s="22">
        <v>23.03</v>
      </c>
      <c r="Q20" s="22">
        <v>1400000</v>
      </c>
      <c r="R20" s="91"/>
    </row>
    <row r="21" spans="2:18" x14ac:dyDescent="0.3">
      <c r="B21" s="13">
        <v>44883</v>
      </c>
      <c r="C21" s="23">
        <v>21760</v>
      </c>
      <c r="D21" s="22">
        <v>21.76</v>
      </c>
      <c r="E21" s="22">
        <v>7.26</v>
      </c>
      <c r="F21" s="22">
        <v>7.35</v>
      </c>
      <c r="G21" s="22">
        <v>135</v>
      </c>
      <c r="H21" s="22">
        <v>16</v>
      </c>
      <c r="I21" s="22">
        <v>284</v>
      </c>
      <c r="J21" s="22">
        <v>44</v>
      </c>
      <c r="K21" s="22">
        <v>259</v>
      </c>
      <c r="L21" s="22">
        <v>20</v>
      </c>
      <c r="M21" s="22" t="s">
        <v>37</v>
      </c>
      <c r="N21" s="22">
        <v>500</v>
      </c>
      <c r="O21" s="22">
        <v>0.4</v>
      </c>
      <c r="P21" s="22">
        <v>23.68</v>
      </c>
      <c r="Q21" s="22">
        <v>1700000</v>
      </c>
      <c r="R21" s="91"/>
    </row>
    <row r="22" spans="2:18" x14ac:dyDescent="0.3">
      <c r="B22" s="13">
        <v>44884</v>
      </c>
      <c r="C22" s="23">
        <v>22520</v>
      </c>
      <c r="D22" s="22">
        <v>22.52</v>
      </c>
      <c r="E22" s="22">
        <v>7.14</v>
      </c>
      <c r="F22" s="22">
        <v>7.29</v>
      </c>
      <c r="G22" s="22">
        <v>140</v>
      </c>
      <c r="H22" s="22">
        <v>18</v>
      </c>
      <c r="I22" s="22">
        <v>292</v>
      </c>
      <c r="J22" s="22">
        <v>48</v>
      </c>
      <c r="K22" s="22">
        <v>266</v>
      </c>
      <c r="L22" s="22">
        <v>22</v>
      </c>
      <c r="M22" s="22" t="s">
        <v>37</v>
      </c>
      <c r="N22" s="22">
        <v>800</v>
      </c>
      <c r="O22" s="22">
        <v>0.3</v>
      </c>
      <c r="P22" s="22">
        <v>24.21</v>
      </c>
      <c r="Q22" s="22">
        <v>1400000</v>
      </c>
      <c r="R22" s="92"/>
    </row>
    <row r="23" spans="2:18" ht="39.6" x14ac:dyDescent="0.3">
      <c r="B23" s="13">
        <v>44885</v>
      </c>
      <c r="C23" s="22">
        <v>26970</v>
      </c>
      <c r="D23" s="22">
        <v>26.97</v>
      </c>
      <c r="E23" s="22">
        <v>7.31</v>
      </c>
      <c r="F23" s="22">
        <v>7.43</v>
      </c>
      <c r="G23" s="22">
        <v>130</v>
      </c>
      <c r="H23" s="22">
        <v>16</v>
      </c>
      <c r="I23" s="22">
        <v>288</v>
      </c>
      <c r="J23" s="22">
        <v>40</v>
      </c>
      <c r="K23" s="22">
        <v>281</v>
      </c>
      <c r="L23" s="22">
        <v>18</v>
      </c>
      <c r="M23" s="22" t="s">
        <v>37</v>
      </c>
      <c r="N23" s="22">
        <v>600</v>
      </c>
      <c r="O23" s="22">
        <v>0.4</v>
      </c>
      <c r="P23" s="22">
        <v>23.84</v>
      </c>
      <c r="Q23" s="22">
        <v>1300000</v>
      </c>
      <c r="R23" s="41" t="s">
        <v>42</v>
      </c>
    </row>
    <row r="24" spans="2:18" ht="31.2" customHeight="1" x14ac:dyDescent="0.3">
      <c r="B24" s="13">
        <v>44886</v>
      </c>
      <c r="C24" s="22">
        <v>16820</v>
      </c>
      <c r="D24" s="22">
        <v>26.82</v>
      </c>
      <c r="E24" s="22">
        <v>7.22</v>
      </c>
      <c r="F24" s="22">
        <v>7.38</v>
      </c>
      <c r="G24" s="22">
        <v>135</v>
      </c>
      <c r="H24" s="22">
        <v>14</v>
      </c>
      <c r="I24" s="22">
        <v>300</v>
      </c>
      <c r="J24" s="22">
        <v>36</v>
      </c>
      <c r="K24" s="22">
        <v>275</v>
      </c>
      <c r="L24" s="22">
        <v>17</v>
      </c>
      <c r="M24" s="22" t="s">
        <v>37</v>
      </c>
      <c r="N24" s="22">
        <v>600</v>
      </c>
      <c r="O24" s="22">
        <v>0.3</v>
      </c>
      <c r="P24" s="22">
        <v>24.13</v>
      </c>
      <c r="Q24" s="22">
        <v>1700000</v>
      </c>
      <c r="R24" s="41" t="s">
        <v>43</v>
      </c>
    </row>
    <row r="25" spans="2:18" x14ac:dyDescent="0.3">
      <c r="B25" s="13">
        <v>44887</v>
      </c>
      <c r="C25" s="23">
        <v>27400</v>
      </c>
      <c r="D25" s="22">
        <v>27.4</v>
      </c>
      <c r="E25" s="22">
        <v>7.29</v>
      </c>
      <c r="F25" s="22">
        <v>7.47</v>
      </c>
      <c r="G25" s="22">
        <v>145</v>
      </c>
      <c r="H25" s="22">
        <v>17</v>
      </c>
      <c r="I25" s="22">
        <v>284</v>
      </c>
      <c r="J25" s="22">
        <v>40</v>
      </c>
      <c r="K25" s="22">
        <v>292</v>
      </c>
      <c r="L25" s="22">
        <v>19</v>
      </c>
      <c r="M25" s="22" t="s">
        <v>37</v>
      </c>
      <c r="N25" s="22">
        <v>800</v>
      </c>
      <c r="O25" s="22">
        <v>0.4</v>
      </c>
      <c r="P25" s="22">
        <v>23.46</v>
      </c>
      <c r="Q25" s="22">
        <v>1400000</v>
      </c>
      <c r="R25" s="41"/>
    </row>
    <row r="26" spans="2:18" ht="39.6" x14ac:dyDescent="0.3">
      <c r="B26" s="13">
        <v>44888</v>
      </c>
      <c r="C26" s="22">
        <v>27520</v>
      </c>
      <c r="D26" s="22">
        <v>27.52</v>
      </c>
      <c r="E26" s="22">
        <v>7.26</v>
      </c>
      <c r="F26" s="22">
        <v>7.21</v>
      </c>
      <c r="G26" s="22">
        <v>140</v>
      </c>
      <c r="H26" s="22">
        <v>15</v>
      </c>
      <c r="I26" s="22">
        <v>320</v>
      </c>
      <c r="J26" s="22">
        <v>36</v>
      </c>
      <c r="K26" s="22">
        <v>303</v>
      </c>
      <c r="L26" s="22">
        <v>22</v>
      </c>
      <c r="M26" s="22" t="s">
        <v>37</v>
      </c>
      <c r="N26" s="22">
        <v>700</v>
      </c>
      <c r="O26" s="22">
        <v>0.5</v>
      </c>
      <c r="P26" s="22">
        <v>24.31</v>
      </c>
      <c r="Q26" s="22">
        <v>1300000</v>
      </c>
      <c r="R26" s="41" t="s">
        <v>44</v>
      </c>
    </row>
    <row r="27" spans="2:18" x14ac:dyDescent="0.3">
      <c r="B27" s="13">
        <v>44889</v>
      </c>
      <c r="C27" s="23">
        <v>27130</v>
      </c>
      <c r="D27" s="22">
        <v>27.13</v>
      </c>
      <c r="E27" s="22">
        <v>7.32</v>
      </c>
      <c r="F27" s="22">
        <v>7.39</v>
      </c>
      <c r="G27" s="22">
        <v>135</v>
      </c>
      <c r="H27" s="22">
        <v>16</v>
      </c>
      <c r="I27" s="22">
        <v>312</v>
      </c>
      <c r="J27" s="22">
        <v>40</v>
      </c>
      <c r="K27" s="22">
        <v>286</v>
      </c>
      <c r="L27" s="22">
        <v>18</v>
      </c>
      <c r="M27" s="22" t="s">
        <v>37</v>
      </c>
      <c r="N27" s="22">
        <v>500</v>
      </c>
      <c r="O27" s="22">
        <v>0.4</v>
      </c>
      <c r="P27" s="22">
        <v>23.74</v>
      </c>
      <c r="Q27" s="22">
        <v>1400000</v>
      </c>
      <c r="R27" s="41"/>
    </row>
    <row r="28" spans="2:18" x14ac:dyDescent="0.3">
      <c r="B28" s="13">
        <v>44890</v>
      </c>
      <c r="C28" s="23">
        <v>26820</v>
      </c>
      <c r="D28" s="22">
        <v>26.82</v>
      </c>
      <c r="E28" s="22">
        <v>7.19</v>
      </c>
      <c r="F28" s="22">
        <v>7.28</v>
      </c>
      <c r="G28" s="22">
        <v>130</v>
      </c>
      <c r="H28" s="22">
        <v>12</v>
      </c>
      <c r="I28" s="22">
        <v>316</v>
      </c>
      <c r="J28" s="22">
        <v>36</v>
      </c>
      <c r="K28" s="22">
        <v>296</v>
      </c>
      <c r="L28" s="22">
        <v>20</v>
      </c>
      <c r="M28" s="22" t="s">
        <v>37</v>
      </c>
      <c r="N28" s="22">
        <v>600</v>
      </c>
      <c r="O28" s="22">
        <v>0.3</v>
      </c>
      <c r="P28" s="22">
        <v>24.03</v>
      </c>
      <c r="Q28" s="22">
        <v>1700000</v>
      </c>
      <c r="R28" s="41"/>
    </row>
    <row r="29" spans="2:18" x14ac:dyDescent="0.3">
      <c r="B29" s="13">
        <v>44891</v>
      </c>
      <c r="C29" s="23">
        <v>25530</v>
      </c>
      <c r="D29" s="22">
        <v>25.53</v>
      </c>
      <c r="E29" s="22">
        <v>7.37</v>
      </c>
      <c r="F29" s="22">
        <v>7.45</v>
      </c>
      <c r="G29" s="22">
        <v>140</v>
      </c>
      <c r="H29" s="22">
        <v>14</v>
      </c>
      <c r="I29" s="22">
        <v>308</v>
      </c>
      <c r="J29" s="22">
        <v>40</v>
      </c>
      <c r="K29" s="22">
        <v>291</v>
      </c>
      <c r="L29" s="22">
        <v>19</v>
      </c>
      <c r="M29" s="22" t="s">
        <v>37</v>
      </c>
      <c r="N29" s="22">
        <v>800</v>
      </c>
      <c r="O29" s="22">
        <v>0.4</v>
      </c>
      <c r="P29" s="22">
        <v>23.58</v>
      </c>
      <c r="Q29" s="22">
        <v>1400000</v>
      </c>
      <c r="R29" s="41"/>
    </row>
    <row r="30" spans="2:18" x14ac:dyDescent="0.3">
      <c r="B30" s="13">
        <v>44892</v>
      </c>
      <c r="C30" s="23">
        <v>29180</v>
      </c>
      <c r="D30" s="22">
        <v>29.18</v>
      </c>
      <c r="E30" s="22">
        <v>7.24</v>
      </c>
      <c r="F30" s="22">
        <v>7.36</v>
      </c>
      <c r="G30" s="22">
        <v>145</v>
      </c>
      <c r="H30" s="22">
        <v>15</v>
      </c>
      <c r="I30" s="22">
        <v>324</v>
      </c>
      <c r="J30" s="22">
        <v>44</v>
      </c>
      <c r="K30" s="22">
        <v>284</v>
      </c>
      <c r="L30" s="22">
        <v>22</v>
      </c>
      <c r="M30" s="22" t="s">
        <v>37</v>
      </c>
      <c r="N30" s="22">
        <v>700</v>
      </c>
      <c r="O30" s="22">
        <v>0.5</v>
      </c>
      <c r="P30" s="22">
        <v>24.18</v>
      </c>
      <c r="Q30" s="22">
        <v>1300000</v>
      </c>
      <c r="R30" s="41"/>
    </row>
    <row r="31" spans="2:18" x14ac:dyDescent="0.3">
      <c r="B31" s="13">
        <v>44893</v>
      </c>
      <c r="C31" s="23">
        <v>28650</v>
      </c>
      <c r="D31" s="22">
        <v>28.65</v>
      </c>
      <c r="E31" s="22">
        <v>7.29</v>
      </c>
      <c r="F31" s="22">
        <v>7.34</v>
      </c>
      <c r="G31" s="22">
        <v>135</v>
      </c>
      <c r="H31" s="22">
        <v>14</v>
      </c>
      <c r="I31" s="22">
        <v>316</v>
      </c>
      <c r="J31" s="22">
        <v>40</v>
      </c>
      <c r="K31" s="22">
        <v>276</v>
      </c>
      <c r="L31" s="22">
        <v>21</v>
      </c>
      <c r="M31" s="22" t="s">
        <v>37</v>
      </c>
      <c r="N31" s="22">
        <v>500</v>
      </c>
      <c r="O31" s="22">
        <v>0.4</v>
      </c>
      <c r="P31" s="22">
        <v>23.84</v>
      </c>
      <c r="Q31" s="22">
        <v>1700000</v>
      </c>
      <c r="R31" s="41"/>
    </row>
    <row r="32" spans="2:18" x14ac:dyDescent="0.3">
      <c r="B32" s="13">
        <v>44894</v>
      </c>
      <c r="C32" s="23">
        <v>26060</v>
      </c>
      <c r="D32" s="22">
        <v>26.06</v>
      </c>
      <c r="E32" s="22">
        <v>7.09</v>
      </c>
      <c r="F32" s="22">
        <v>7.51</v>
      </c>
      <c r="G32" s="22">
        <v>140</v>
      </c>
      <c r="H32" s="22">
        <v>11</v>
      </c>
      <c r="I32" s="22">
        <v>304</v>
      </c>
      <c r="J32" s="22">
        <v>36</v>
      </c>
      <c r="K32" s="22">
        <v>284</v>
      </c>
      <c r="L32" s="22">
        <v>23</v>
      </c>
      <c r="M32" s="22" t="s">
        <v>37</v>
      </c>
      <c r="N32" s="22">
        <v>600</v>
      </c>
      <c r="O32" s="22">
        <v>0.5</v>
      </c>
      <c r="P32" s="22">
        <v>23.42</v>
      </c>
      <c r="Q32" s="22">
        <v>1400000</v>
      </c>
      <c r="R32" s="41"/>
    </row>
    <row r="33" spans="1:18" ht="15" thickBot="1" x14ac:dyDescent="0.35">
      <c r="B33" s="63">
        <v>44895</v>
      </c>
      <c r="C33" s="64">
        <v>26450</v>
      </c>
      <c r="D33" s="43">
        <v>26.45</v>
      </c>
      <c r="E33" s="43">
        <v>7.15</v>
      </c>
      <c r="F33" s="43">
        <v>7.4</v>
      </c>
      <c r="G33" s="43">
        <v>130</v>
      </c>
      <c r="H33" s="43">
        <v>13</v>
      </c>
      <c r="I33" s="43">
        <v>312</v>
      </c>
      <c r="J33" s="43">
        <v>32</v>
      </c>
      <c r="K33" s="43">
        <v>272</v>
      </c>
      <c r="L33" s="43">
        <v>20</v>
      </c>
      <c r="M33" s="43" t="s">
        <v>37</v>
      </c>
      <c r="N33" s="43">
        <v>800</v>
      </c>
      <c r="O33" s="43">
        <v>0.4</v>
      </c>
      <c r="P33" s="43">
        <v>24.09</v>
      </c>
      <c r="Q33" s="43">
        <v>1700000</v>
      </c>
      <c r="R33" s="65"/>
    </row>
    <row r="34" spans="1:18" ht="15" thickBot="1" x14ac:dyDescent="0.35">
      <c r="B34" s="11" t="s">
        <v>32</v>
      </c>
      <c r="C34" s="12">
        <f t="shared" ref="C34:L34" si="0">AVERAGE(C4:C33)</f>
        <v>23662.666666666668</v>
      </c>
      <c r="D34" s="12">
        <f t="shared" si="0"/>
        <v>23.995999999999995</v>
      </c>
      <c r="E34" s="12">
        <f t="shared" si="0"/>
        <v>7.269333333333333</v>
      </c>
      <c r="F34" s="12">
        <f t="shared" si="0"/>
        <v>7.399</v>
      </c>
      <c r="G34" s="12">
        <f t="shared" si="0"/>
        <v>136</v>
      </c>
      <c r="H34" s="12">
        <f t="shared" si="0"/>
        <v>14.866666666666667</v>
      </c>
      <c r="I34" s="12">
        <f t="shared" si="0"/>
        <v>304.39999999999998</v>
      </c>
      <c r="J34" s="12">
        <f t="shared" si="0"/>
        <v>39.466666666666669</v>
      </c>
      <c r="K34" s="12">
        <f t="shared" si="0"/>
        <v>282.06666666666666</v>
      </c>
      <c r="L34" s="12">
        <f t="shared" si="0"/>
        <v>21.1</v>
      </c>
      <c r="M34" s="12" t="s">
        <v>37</v>
      </c>
      <c r="N34" s="12">
        <f>AVERAGE(N4:N33)</f>
        <v>633.33333333333337</v>
      </c>
      <c r="O34" s="12">
        <f>AVERAGE(O4:O33)</f>
        <v>0.34333333333333343</v>
      </c>
      <c r="P34" s="12">
        <f>AVERAGE(P4:P33)</f>
        <v>23.876333333333328</v>
      </c>
      <c r="Q34" s="12">
        <f>AVERAGE(Q4:Q33)</f>
        <v>1470000</v>
      </c>
      <c r="R34" s="25"/>
    </row>
    <row r="35" spans="1:18" x14ac:dyDescent="0.3">
      <c r="D35" s="47">
        <f>SUM(D4:D33)</f>
        <v>719.87999999999988</v>
      </c>
    </row>
    <row r="40" spans="1:18" ht="40.799999999999997" customHeight="1" x14ac:dyDescent="0.3">
      <c r="A40" s="15"/>
      <c r="B40" s="66" t="s">
        <v>33</v>
      </c>
      <c r="C40" s="66"/>
      <c r="D40" s="66" t="s">
        <v>34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2" spans="1:18" x14ac:dyDescent="0.3">
      <c r="A42" s="16"/>
      <c r="B42" s="16" t="s">
        <v>35</v>
      </c>
      <c r="C42" s="17">
        <f t="shared" ref="C42:L42" si="1">MIN(C4:C33)</f>
        <v>16820</v>
      </c>
      <c r="D42" s="17">
        <f t="shared" si="1"/>
        <v>18.670000000000002</v>
      </c>
      <c r="E42" s="17">
        <f t="shared" si="1"/>
        <v>7.09</v>
      </c>
      <c r="F42" s="17">
        <f t="shared" si="1"/>
        <v>7.21</v>
      </c>
      <c r="G42" s="17">
        <f t="shared" si="1"/>
        <v>120</v>
      </c>
      <c r="H42" s="17">
        <f t="shared" si="1"/>
        <v>11</v>
      </c>
      <c r="I42" s="17">
        <f t="shared" si="1"/>
        <v>256</v>
      </c>
      <c r="J42" s="17">
        <f t="shared" si="1"/>
        <v>32</v>
      </c>
      <c r="K42" s="17">
        <f t="shared" si="1"/>
        <v>253</v>
      </c>
      <c r="L42" s="17">
        <f t="shared" si="1"/>
        <v>17</v>
      </c>
      <c r="M42" s="17"/>
      <c r="N42" s="17">
        <f>MIN(N4:N33)</f>
        <v>400</v>
      </c>
      <c r="O42" s="17">
        <f>MIN(O4:O33)</f>
        <v>0.2</v>
      </c>
      <c r="P42" s="17">
        <f>MIN(P4:P33)</f>
        <v>23.03</v>
      </c>
      <c r="Q42" s="17">
        <f>MIN(Q4:Q33)</f>
        <v>1200000</v>
      </c>
      <c r="R42" s="17"/>
    </row>
    <row r="43" spans="1:18" x14ac:dyDescent="0.3">
      <c r="A43" s="16"/>
      <c r="B43" s="16"/>
    </row>
    <row r="44" spans="1:18" x14ac:dyDescent="0.3">
      <c r="A44" s="16"/>
      <c r="B44" s="16" t="s">
        <v>36</v>
      </c>
      <c r="C44" s="17">
        <f t="shared" ref="C44:L44" si="2">MAX(C4:C33)</f>
        <v>29180</v>
      </c>
      <c r="D44" s="17">
        <f t="shared" si="2"/>
        <v>29.18</v>
      </c>
      <c r="E44" s="17">
        <f t="shared" si="2"/>
        <v>7.44</v>
      </c>
      <c r="F44" s="17">
        <f t="shared" si="2"/>
        <v>7.56</v>
      </c>
      <c r="G44" s="17">
        <f t="shared" si="2"/>
        <v>145</v>
      </c>
      <c r="H44" s="17">
        <f t="shared" si="2"/>
        <v>18</v>
      </c>
      <c r="I44" s="17">
        <f t="shared" si="2"/>
        <v>324</v>
      </c>
      <c r="J44" s="17">
        <f t="shared" si="2"/>
        <v>48</v>
      </c>
      <c r="K44" s="17">
        <f t="shared" si="2"/>
        <v>303</v>
      </c>
      <c r="L44" s="17">
        <f t="shared" si="2"/>
        <v>25</v>
      </c>
      <c r="M44" s="17"/>
      <c r="N44" s="17">
        <f>MAX(N4:N33)</f>
        <v>800</v>
      </c>
      <c r="O44" s="17">
        <f>MAX(O4:O33)</f>
        <v>0.5</v>
      </c>
      <c r="P44" s="17">
        <f>MAX(P4:P33)</f>
        <v>24.43</v>
      </c>
      <c r="Q44" s="17">
        <f>MAX(Q4:Q33)</f>
        <v>1700000</v>
      </c>
      <c r="R44" s="17"/>
    </row>
  </sheetData>
  <mergeCells count="13">
    <mergeCell ref="B40:C40"/>
    <mergeCell ref="D40:R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  <mergeCell ref="R11:R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U44"/>
  <sheetViews>
    <sheetView tabSelected="1" zoomScale="98" zoomScaleNormal="98" workbookViewId="0">
      <selection activeCell="D35" sqref="D35"/>
    </sheetView>
  </sheetViews>
  <sheetFormatPr defaultRowHeight="14.4" x14ac:dyDescent="0.3"/>
  <cols>
    <col min="1" max="1" width="2.5546875" customWidth="1"/>
    <col min="2" max="2" width="9.88671875" customWidth="1"/>
    <col min="3" max="3" width="8.5546875" customWidth="1"/>
    <col min="4" max="4" width="7.33203125" bestFit="1" customWidth="1"/>
    <col min="5" max="7" width="8.33203125" customWidth="1"/>
    <col min="10" max="10" width="8.77734375" customWidth="1"/>
    <col min="12" max="12" width="8.77734375" customWidth="1"/>
    <col min="16" max="16" width="8.33203125" customWidth="1"/>
    <col min="17" max="17" width="10.6640625" customWidth="1"/>
    <col min="18" max="18" width="22.6640625" customWidth="1"/>
  </cols>
  <sheetData>
    <row r="1" spans="1:47" ht="69.75" customHeight="1" thickBot="1" x14ac:dyDescent="0.6">
      <c r="A1" s="1"/>
      <c r="B1" s="69" t="s">
        <v>31</v>
      </c>
      <c r="C1" s="70"/>
      <c r="D1" s="70"/>
      <c r="E1" s="70"/>
      <c r="F1" s="70"/>
      <c r="G1" s="70"/>
      <c r="H1" s="70"/>
      <c r="I1" s="71"/>
      <c r="J1" s="71"/>
      <c r="K1" s="70"/>
      <c r="L1" s="70"/>
      <c r="M1" s="70"/>
      <c r="N1" s="70"/>
      <c r="O1" s="70"/>
      <c r="P1" s="70"/>
      <c r="Q1" s="70"/>
      <c r="R1" s="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78.599999999999994" customHeight="1" thickBot="1" x14ac:dyDescent="0.35">
      <c r="A2" s="1"/>
      <c r="B2" s="73" t="s">
        <v>0</v>
      </c>
      <c r="C2" s="75" t="s">
        <v>28</v>
      </c>
      <c r="D2" s="76"/>
      <c r="E2" s="77" t="s">
        <v>1</v>
      </c>
      <c r="F2" s="78"/>
      <c r="G2" s="79" t="s">
        <v>2</v>
      </c>
      <c r="H2" s="80"/>
      <c r="I2" s="81" t="s">
        <v>3</v>
      </c>
      <c r="J2" s="82"/>
      <c r="K2" s="83" t="s">
        <v>4</v>
      </c>
      <c r="L2" s="80"/>
      <c r="M2" s="84" t="s">
        <v>5</v>
      </c>
      <c r="N2" s="80"/>
      <c r="O2" s="2" t="s">
        <v>6</v>
      </c>
      <c r="P2" s="84" t="s">
        <v>7</v>
      </c>
      <c r="Q2" s="85"/>
      <c r="R2" s="86" t="s">
        <v>8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66.599999999999994" thickBot="1" x14ac:dyDescent="0.35">
      <c r="A3" s="3"/>
      <c r="B3" s="89"/>
      <c r="C3" s="28" t="s">
        <v>9</v>
      </c>
      <c r="D3" s="29" t="s">
        <v>10</v>
      </c>
      <c r="E3" s="30" t="s">
        <v>11</v>
      </c>
      <c r="F3" s="30" t="s">
        <v>22</v>
      </c>
      <c r="G3" s="52" t="s">
        <v>12</v>
      </c>
      <c r="H3" s="53" t="s">
        <v>23</v>
      </c>
      <c r="I3" s="33" t="s">
        <v>13</v>
      </c>
      <c r="J3" s="33" t="s">
        <v>14</v>
      </c>
      <c r="K3" s="34" t="s">
        <v>15</v>
      </c>
      <c r="L3" s="34" t="s">
        <v>24</v>
      </c>
      <c r="M3" s="36" t="s">
        <v>16</v>
      </c>
      <c r="N3" s="36" t="s">
        <v>17</v>
      </c>
      <c r="O3" s="36" t="s">
        <v>18</v>
      </c>
      <c r="P3" s="36" t="s">
        <v>19</v>
      </c>
      <c r="Q3" s="36" t="s">
        <v>20</v>
      </c>
      <c r="R3" s="8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3">
      <c r="B4" s="55">
        <v>44866</v>
      </c>
      <c r="C4" s="38">
        <v>12300</v>
      </c>
      <c r="D4" s="50">
        <v>12.3</v>
      </c>
      <c r="E4" s="38">
        <v>7.31</v>
      </c>
      <c r="F4" s="38">
        <v>7.45</v>
      </c>
      <c r="G4" s="38">
        <v>136</v>
      </c>
      <c r="H4" s="38">
        <v>16</v>
      </c>
      <c r="I4" s="38">
        <v>312</v>
      </c>
      <c r="J4" s="38">
        <v>44</v>
      </c>
      <c r="K4" s="38">
        <v>268</v>
      </c>
      <c r="L4" s="38">
        <v>21</v>
      </c>
      <c r="M4" s="38" t="s">
        <v>37</v>
      </c>
      <c r="N4" s="38">
        <v>800</v>
      </c>
      <c r="O4" s="38">
        <v>0.3</v>
      </c>
      <c r="P4" s="38">
        <v>22.96</v>
      </c>
      <c r="Q4" s="38">
        <v>1700000</v>
      </c>
      <c r="R4" s="39"/>
    </row>
    <row r="5" spans="1:47" x14ac:dyDescent="0.3">
      <c r="B5" s="56">
        <v>44867</v>
      </c>
      <c r="C5" s="22">
        <v>12530</v>
      </c>
      <c r="D5" s="44">
        <v>12.53</v>
      </c>
      <c r="E5" s="22">
        <v>7.26</v>
      </c>
      <c r="F5" s="22">
        <v>7.37</v>
      </c>
      <c r="G5" s="22">
        <v>133</v>
      </c>
      <c r="H5" s="22">
        <v>15</v>
      </c>
      <c r="I5" s="22">
        <v>304</v>
      </c>
      <c r="J5" s="22">
        <v>40</v>
      </c>
      <c r="K5" s="22">
        <v>279</v>
      </c>
      <c r="L5" s="22">
        <v>24</v>
      </c>
      <c r="M5" s="22" t="s">
        <v>37</v>
      </c>
      <c r="N5" s="22">
        <v>600</v>
      </c>
      <c r="O5" s="22">
        <v>0.2</v>
      </c>
      <c r="P5" s="22">
        <v>23.39</v>
      </c>
      <c r="Q5" s="22">
        <v>1400000</v>
      </c>
      <c r="R5" s="57"/>
    </row>
    <row r="6" spans="1:47" x14ac:dyDescent="0.3">
      <c r="B6" s="56">
        <v>44868</v>
      </c>
      <c r="C6" s="22">
        <v>12970</v>
      </c>
      <c r="D6" s="44">
        <v>12.97</v>
      </c>
      <c r="E6" s="22">
        <v>7.21</v>
      </c>
      <c r="F6" s="22">
        <v>7.32</v>
      </c>
      <c r="G6" s="22">
        <v>140</v>
      </c>
      <c r="H6" s="22">
        <v>17</v>
      </c>
      <c r="I6" s="22">
        <v>316</v>
      </c>
      <c r="J6" s="22">
        <v>44</v>
      </c>
      <c r="K6" s="22">
        <v>284</v>
      </c>
      <c r="L6" s="22">
        <v>22</v>
      </c>
      <c r="M6" s="22" t="s">
        <v>37</v>
      </c>
      <c r="N6" s="22">
        <v>700</v>
      </c>
      <c r="O6" s="22">
        <v>0.3</v>
      </c>
      <c r="P6" s="22">
        <v>23.54</v>
      </c>
      <c r="Q6" s="22">
        <v>1300000</v>
      </c>
      <c r="R6" s="57"/>
    </row>
    <row r="7" spans="1:47" x14ac:dyDescent="0.3">
      <c r="B7" s="56">
        <v>44869</v>
      </c>
      <c r="C7" s="22">
        <v>13040</v>
      </c>
      <c r="D7" s="44">
        <v>13.04</v>
      </c>
      <c r="E7" s="22">
        <v>7.69</v>
      </c>
      <c r="F7" s="22">
        <v>7.55</v>
      </c>
      <c r="G7" s="22">
        <v>145</v>
      </c>
      <c r="H7" s="22">
        <v>16</v>
      </c>
      <c r="I7" s="22">
        <v>328</v>
      </c>
      <c r="J7" s="22">
        <v>40</v>
      </c>
      <c r="K7" s="22">
        <v>235</v>
      </c>
      <c r="L7" s="22">
        <v>23</v>
      </c>
      <c r="M7" s="22" t="s">
        <v>37</v>
      </c>
      <c r="N7" s="22">
        <v>600</v>
      </c>
      <c r="O7" s="22">
        <v>0.2</v>
      </c>
      <c r="P7" s="22">
        <v>22.87</v>
      </c>
      <c r="Q7" s="22">
        <v>1400000</v>
      </c>
      <c r="R7" s="57"/>
    </row>
    <row r="8" spans="1:47" x14ac:dyDescent="0.3">
      <c r="B8" s="56">
        <v>44870</v>
      </c>
      <c r="C8" s="22">
        <v>13300</v>
      </c>
      <c r="D8" s="44">
        <v>13.3</v>
      </c>
      <c r="E8" s="22">
        <v>7.49</v>
      </c>
      <c r="F8" s="22">
        <v>7.58</v>
      </c>
      <c r="G8" s="22">
        <v>135</v>
      </c>
      <c r="H8" s="22">
        <v>17</v>
      </c>
      <c r="I8" s="22">
        <v>312</v>
      </c>
      <c r="J8" s="22">
        <v>44</v>
      </c>
      <c r="K8" s="22">
        <v>259</v>
      </c>
      <c r="L8" s="22">
        <v>22</v>
      </c>
      <c r="M8" s="22" t="s">
        <v>37</v>
      </c>
      <c r="N8" s="22">
        <v>800</v>
      </c>
      <c r="O8" s="22">
        <v>0.3</v>
      </c>
      <c r="P8" s="22">
        <v>23.27</v>
      </c>
      <c r="Q8" s="22">
        <v>1700000</v>
      </c>
      <c r="R8" s="57"/>
    </row>
    <row r="9" spans="1:47" x14ac:dyDescent="0.3">
      <c r="B9" s="56">
        <v>44871</v>
      </c>
      <c r="C9" s="22">
        <v>13090</v>
      </c>
      <c r="D9" s="44">
        <v>13.09</v>
      </c>
      <c r="E9" s="22">
        <v>7.45</v>
      </c>
      <c r="F9" s="22">
        <v>7.61</v>
      </c>
      <c r="G9" s="22">
        <v>130</v>
      </c>
      <c r="H9" s="22">
        <v>15</v>
      </c>
      <c r="I9" s="22">
        <v>320</v>
      </c>
      <c r="J9" s="22">
        <v>48</v>
      </c>
      <c r="K9" s="22">
        <v>269</v>
      </c>
      <c r="L9" s="22">
        <v>24</v>
      </c>
      <c r="M9" s="22" t="s">
        <v>37</v>
      </c>
      <c r="N9" s="22">
        <v>700</v>
      </c>
      <c r="O9" s="22">
        <v>0.2</v>
      </c>
      <c r="P9" s="22">
        <v>23.68</v>
      </c>
      <c r="Q9" s="22">
        <v>1400000</v>
      </c>
      <c r="R9" s="57"/>
    </row>
    <row r="10" spans="1:47" x14ac:dyDescent="0.3">
      <c r="B10" s="56">
        <v>44872</v>
      </c>
      <c r="C10" s="22">
        <v>13420</v>
      </c>
      <c r="D10" s="44">
        <v>13.42</v>
      </c>
      <c r="E10" s="22">
        <v>7.38</v>
      </c>
      <c r="F10" s="22">
        <v>7.54</v>
      </c>
      <c r="G10" s="22">
        <v>140</v>
      </c>
      <c r="H10" s="22">
        <v>16</v>
      </c>
      <c r="I10" s="22">
        <v>316</v>
      </c>
      <c r="J10" s="22">
        <v>44</v>
      </c>
      <c r="K10" s="22">
        <v>262</v>
      </c>
      <c r="L10" s="22">
        <v>23</v>
      </c>
      <c r="M10" s="22" t="s">
        <v>37</v>
      </c>
      <c r="N10" s="22">
        <v>500</v>
      </c>
      <c r="O10" s="22">
        <v>0.3</v>
      </c>
      <c r="P10" s="22">
        <v>22.39</v>
      </c>
      <c r="Q10" s="22">
        <v>1300000</v>
      </c>
      <c r="R10" s="57"/>
    </row>
    <row r="11" spans="1:47" x14ac:dyDescent="0.3">
      <c r="B11" s="56">
        <v>44873</v>
      </c>
      <c r="C11" s="22">
        <v>12810</v>
      </c>
      <c r="D11" s="44">
        <v>12.81</v>
      </c>
      <c r="E11" s="22">
        <v>7.28</v>
      </c>
      <c r="F11" s="22">
        <v>7.45</v>
      </c>
      <c r="G11" s="22">
        <v>145</v>
      </c>
      <c r="H11" s="22">
        <v>14</v>
      </c>
      <c r="I11" s="22">
        <v>312</v>
      </c>
      <c r="J11" s="22">
        <v>36</v>
      </c>
      <c r="K11" s="22">
        <v>306</v>
      </c>
      <c r="L11" s="22">
        <v>21</v>
      </c>
      <c r="M11" s="22" t="s">
        <v>37</v>
      </c>
      <c r="N11" s="22">
        <v>800</v>
      </c>
      <c r="O11" s="22">
        <v>0.2</v>
      </c>
      <c r="P11" s="22">
        <v>25.03</v>
      </c>
      <c r="Q11" s="22">
        <v>1400000</v>
      </c>
      <c r="R11" s="57"/>
    </row>
    <row r="12" spans="1:47" x14ac:dyDescent="0.3">
      <c r="B12" s="56">
        <v>44874</v>
      </c>
      <c r="C12" s="22">
        <v>13900</v>
      </c>
      <c r="D12" s="44">
        <v>13.9</v>
      </c>
      <c r="E12" s="22">
        <v>7.34</v>
      </c>
      <c r="F12" s="22">
        <v>7.59</v>
      </c>
      <c r="G12" s="22">
        <v>135</v>
      </c>
      <c r="H12" s="22">
        <v>17</v>
      </c>
      <c r="I12" s="22">
        <v>308</v>
      </c>
      <c r="J12" s="22">
        <v>40</v>
      </c>
      <c r="K12" s="22">
        <v>285</v>
      </c>
      <c r="L12" s="22">
        <v>24</v>
      </c>
      <c r="M12" s="22" t="s">
        <v>37</v>
      </c>
      <c r="N12" s="22">
        <v>700</v>
      </c>
      <c r="O12" s="22">
        <v>0.3</v>
      </c>
      <c r="P12" s="22">
        <v>24.67</v>
      </c>
      <c r="Q12" s="22">
        <v>1700000</v>
      </c>
      <c r="R12" s="57"/>
    </row>
    <row r="13" spans="1:47" x14ac:dyDescent="0.3">
      <c r="B13" s="56">
        <v>44875</v>
      </c>
      <c r="C13" s="22">
        <v>13310</v>
      </c>
      <c r="D13" s="44">
        <v>12.31</v>
      </c>
      <c r="E13" s="22">
        <v>7.46</v>
      </c>
      <c r="F13" s="22">
        <v>7.55</v>
      </c>
      <c r="G13" s="22">
        <v>140</v>
      </c>
      <c r="H13" s="22">
        <v>16</v>
      </c>
      <c r="I13" s="22">
        <v>320</v>
      </c>
      <c r="J13" s="22">
        <v>44</v>
      </c>
      <c r="K13" s="22">
        <v>294</v>
      </c>
      <c r="L13" s="22">
        <v>22</v>
      </c>
      <c r="M13" s="22" t="s">
        <v>37</v>
      </c>
      <c r="N13" s="22">
        <v>600</v>
      </c>
      <c r="O13" s="22">
        <v>0.3</v>
      </c>
      <c r="P13" s="22">
        <v>23.94</v>
      </c>
      <c r="Q13" s="22">
        <v>1400000</v>
      </c>
      <c r="R13" s="57"/>
    </row>
    <row r="14" spans="1:47" x14ac:dyDescent="0.3">
      <c r="B14" s="56">
        <v>44876</v>
      </c>
      <c r="C14" s="22">
        <v>12780</v>
      </c>
      <c r="D14" s="44">
        <v>12.78</v>
      </c>
      <c r="E14" s="22">
        <v>7.53</v>
      </c>
      <c r="F14" s="22">
        <v>7.63</v>
      </c>
      <c r="G14" s="22">
        <v>130</v>
      </c>
      <c r="H14" s="22">
        <v>14</v>
      </c>
      <c r="I14" s="22">
        <v>312</v>
      </c>
      <c r="J14" s="22">
        <v>40</v>
      </c>
      <c r="K14" s="22">
        <v>276</v>
      </c>
      <c r="L14" s="22">
        <v>20</v>
      </c>
      <c r="M14" s="22" t="s">
        <v>37</v>
      </c>
      <c r="N14" s="22">
        <v>800</v>
      </c>
      <c r="O14" s="22">
        <v>0.4</v>
      </c>
      <c r="P14" s="22">
        <v>23.36</v>
      </c>
      <c r="Q14" s="22">
        <v>1700000</v>
      </c>
      <c r="R14" s="57"/>
    </row>
    <row r="15" spans="1:47" x14ac:dyDescent="0.3">
      <c r="B15" s="56">
        <v>44877</v>
      </c>
      <c r="C15" s="22">
        <v>11640</v>
      </c>
      <c r="D15" s="44">
        <v>11.64</v>
      </c>
      <c r="E15" s="22">
        <v>7.37</v>
      </c>
      <c r="F15" s="22">
        <v>7.58</v>
      </c>
      <c r="G15" s="22">
        <v>135</v>
      </c>
      <c r="H15" s="22">
        <v>16</v>
      </c>
      <c r="I15" s="22">
        <v>304</v>
      </c>
      <c r="J15" s="22">
        <v>44</v>
      </c>
      <c r="K15" s="22">
        <v>281</v>
      </c>
      <c r="L15" s="22">
        <v>22</v>
      </c>
      <c r="M15" s="22" t="s">
        <v>37</v>
      </c>
      <c r="N15" s="22">
        <v>600</v>
      </c>
      <c r="O15" s="22">
        <v>0.3</v>
      </c>
      <c r="P15" s="22">
        <v>23.74</v>
      </c>
      <c r="Q15" s="22">
        <v>1200000</v>
      </c>
      <c r="R15" s="57"/>
    </row>
    <row r="16" spans="1:47" x14ac:dyDescent="0.3">
      <c r="B16" s="56">
        <v>44878</v>
      </c>
      <c r="C16" s="22">
        <v>13150</v>
      </c>
      <c r="D16" s="44">
        <v>13.15</v>
      </c>
      <c r="E16" s="22">
        <v>7.28</v>
      </c>
      <c r="F16" s="22">
        <v>7.45</v>
      </c>
      <c r="G16" s="22">
        <v>145</v>
      </c>
      <c r="H16" s="22">
        <v>14</v>
      </c>
      <c r="I16" s="22">
        <v>316</v>
      </c>
      <c r="J16" s="22">
        <v>36</v>
      </c>
      <c r="K16" s="22">
        <v>264</v>
      </c>
      <c r="L16" s="22">
        <v>19</v>
      </c>
      <c r="M16" s="22" t="s">
        <v>37</v>
      </c>
      <c r="N16" s="22">
        <v>700</v>
      </c>
      <c r="O16" s="22">
        <v>0.2</v>
      </c>
      <c r="P16" s="22">
        <v>23.52</v>
      </c>
      <c r="Q16" s="22">
        <v>1400000</v>
      </c>
      <c r="R16" s="57"/>
    </row>
    <row r="17" spans="2:18" x14ac:dyDescent="0.3">
      <c r="B17" s="56">
        <v>44879</v>
      </c>
      <c r="C17" s="22">
        <v>12550</v>
      </c>
      <c r="D17" s="44">
        <v>12.55</v>
      </c>
      <c r="E17" s="22">
        <v>7.41</v>
      </c>
      <c r="F17" s="22">
        <v>7.53</v>
      </c>
      <c r="G17" s="22">
        <v>135</v>
      </c>
      <c r="H17" s="22">
        <v>16</v>
      </c>
      <c r="I17" s="22">
        <v>308</v>
      </c>
      <c r="J17" s="22">
        <v>44</v>
      </c>
      <c r="K17" s="22">
        <v>286</v>
      </c>
      <c r="L17" s="22">
        <v>21</v>
      </c>
      <c r="M17" s="22" t="s">
        <v>37</v>
      </c>
      <c r="N17" s="22">
        <v>500</v>
      </c>
      <c r="O17" s="22">
        <v>0.3</v>
      </c>
      <c r="P17" s="22">
        <v>23.27</v>
      </c>
      <c r="Q17" s="22">
        <v>1300000</v>
      </c>
      <c r="R17" s="57"/>
    </row>
    <row r="18" spans="2:18" x14ac:dyDescent="0.3">
      <c r="B18" s="56">
        <v>44880</v>
      </c>
      <c r="C18" s="22">
        <v>11860</v>
      </c>
      <c r="D18" s="44">
        <v>11.86</v>
      </c>
      <c r="E18" s="22">
        <v>6.95</v>
      </c>
      <c r="F18" s="22">
        <v>7.4</v>
      </c>
      <c r="G18" s="22">
        <v>210</v>
      </c>
      <c r="H18" s="22">
        <v>14</v>
      </c>
      <c r="I18" s="22">
        <v>288</v>
      </c>
      <c r="J18" s="22">
        <v>44</v>
      </c>
      <c r="K18" s="22">
        <v>262</v>
      </c>
      <c r="L18" s="22">
        <v>19</v>
      </c>
      <c r="M18" s="22" t="s">
        <v>37</v>
      </c>
      <c r="N18" s="22">
        <v>600</v>
      </c>
      <c r="O18" s="22">
        <v>0.4</v>
      </c>
      <c r="P18" s="22">
        <v>24.19</v>
      </c>
      <c r="Q18" s="22">
        <v>1400000</v>
      </c>
      <c r="R18" s="57"/>
    </row>
    <row r="19" spans="2:18" x14ac:dyDescent="0.3">
      <c r="B19" s="56">
        <v>44881</v>
      </c>
      <c r="C19" s="22">
        <v>12380</v>
      </c>
      <c r="D19" s="44">
        <v>12.38</v>
      </c>
      <c r="E19" s="22">
        <v>7.16</v>
      </c>
      <c r="F19" s="22">
        <v>7.31</v>
      </c>
      <c r="G19" s="22">
        <v>145</v>
      </c>
      <c r="H19" s="22">
        <v>16</v>
      </c>
      <c r="I19" s="22">
        <v>296</v>
      </c>
      <c r="J19" s="22">
        <v>40</v>
      </c>
      <c r="K19" s="22">
        <v>278</v>
      </c>
      <c r="L19" s="22">
        <v>23</v>
      </c>
      <c r="M19" s="22" t="s">
        <v>37</v>
      </c>
      <c r="N19" s="22">
        <v>800</v>
      </c>
      <c r="O19" s="22">
        <v>0.3</v>
      </c>
      <c r="P19" s="22">
        <v>23.51</v>
      </c>
      <c r="Q19" s="22">
        <v>1700000</v>
      </c>
      <c r="R19" s="57"/>
    </row>
    <row r="20" spans="2:18" x14ac:dyDescent="0.3">
      <c r="B20" s="56">
        <v>44882</v>
      </c>
      <c r="C20" s="22">
        <v>12210</v>
      </c>
      <c r="D20" s="44">
        <v>12.21</v>
      </c>
      <c r="E20" s="22">
        <v>7.39</v>
      </c>
      <c r="F20" s="22">
        <v>7.44</v>
      </c>
      <c r="G20" s="22">
        <v>140</v>
      </c>
      <c r="H20" s="22">
        <v>17</v>
      </c>
      <c r="I20" s="22">
        <v>284</v>
      </c>
      <c r="J20" s="22">
        <v>40</v>
      </c>
      <c r="K20" s="22">
        <v>271</v>
      </c>
      <c r="L20" s="22">
        <v>23</v>
      </c>
      <c r="M20" s="22" t="s">
        <v>37</v>
      </c>
      <c r="N20" s="22">
        <v>700</v>
      </c>
      <c r="O20" s="22">
        <v>0.4</v>
      </c>
      <c r="P20" s="22">
        <v>22.86</v>
      </c>
      <c r="Q20" s="22">
        <v>1300000</v>
      </c>
      <c r="R20" s="57"/>
    </row>
    <row r="21" spans="2:18" x14ac:dyDescent="0.3">
      <c r="B21" s="56">
        <v>44883</v>
      </c>
      <c r="C21" s="22">
        <v>12790</v>
      </c>
      <c r="D21" s="44">
        <v>12.79</v>
      </c>
      <c r="E21" s="22">
        <v>7.24</v>
      </c>
      <c r="F21" s="22">
        <v>7.37</v>
      </c>
      <c r="G21" s="22">
        <v>135</v>
      </c>
      <c r="H21" s="22">
        <v>15</v>
      </c>
      <c r="I21" s="22">
        <v>292</v>
      </c>
      <c r="J21" s="22">
        <v>44</v>
      </c>
      <c r="K21" s="22">
        <v>284</v>
      </c>
      <c r="L21" s="22">
        <v>21</v>
      </c>
      <c r="M21" s="22" t="s">
        <v>37</v>
      </c>
      <c r="N21" s="22">
        <v>500</v>
      </c>
      <c r="O21" s="22">
        <v>0.3</v>
      </c>
      <c r="P21" s="22">
        <v>23.16</v>
      </c>
      <c r="Q21" s="22">
        <v>1400000</v>
      </c>
      <c r="R21" s="57"/>
    </row>
    <row r="22" spans="2:18" x14ac:dyDescent="0.3">
      <c r="B22" s="56">
        <v>44884</v>
      </c>
      <c r="C22" s="22">
        <v>12280</v>
      </c>
      <c r="D22" s="44">
        <v>12.28</v>
      </c>
      <c r="E22" s="22">
        <v>7.31</v>
      </c>
      <c r="F22" s="22">
        <v>7.46</v>
      </c>
      <c r="G22" s="22">
        <v>145</v>
      </c>
      <c r="H22" s="22">
        <v>16</v>
      </c>
      <c r="I22" s="22">
        <v>312</v>
      </c>
      <c r="J22" s="22">
        <v>40</v>
      </c>
      <c r="K22" s="22">
        <v>294</v>
      </c>
      <c r="L22" s="22">
        <v>23</v>
      </c>
      <c r="M22" s="22" t="s">
        <v>37</v>
      </c>
      <c r="N22" s="22">
        <v>800</v>
      </c>
      <c r="O22" s="22">
        <v>0.2</v>
      </c>
      <c r="P22" s="22">
        <v>23.43</v>
      </c>
      <c r="Q22" s="22">
        <v>1700000</v>
      </c>
      <c r="R22" s="57"/>
    </row>
    <row r="23" spans="2:18" x14ac:dyDescent="0.3">
      <c r="B23" s="56">
        <v>44885</v>
      </c>
      <c r="C23" s="22">
        <v>13020</v>
      </c>
      <c r="D23" s="44">
        <v>13.02</v>
      </c>
      <c r="E23" s="22">
        <v>7.13</v>
      </c>
      <c r="F23" s="22">
        <v>7.38</v>
      </c>
      <c r="G23" s="22">
        <v>140</v>
      </c>
      <c r="H23" s="22">
        <v>14</v>
      </c>
      <c r="I23" s="22">
        <v>320</v>
      </c>
      <c r="J23" s="22">
        <v>44</v>
      </c>
      <c r="K23" s="22">
        <v>279</v>
      </c>
      <c r="L23" s="22">
        <v>22</v>
      </c>
      <c r="M23" s="22" t="s">
        <v>37</v>
      </c>
      <c r="N23" s="22">
        <v>600</v>
      </c>
      <c r="O23" s="22">
        <v>0.3</v>
      </c>
      <c r="P23" s="22">
        <v>23.75</v>
      </c>
      <c r="Q23" s="22">
        <v>1200000</v>
      </c>
      <c r="R23" s="57"/>
    </row>
    <row r="24" spans="2:18" x14ac:dyDescent="0.3">
      <c r="B24" s="56">
        <v>44886</v>
      </c>
      <c r="C24" s="22">
        <v>12190</v>
      </c>
      <c r="D24" s="44">
        <v>12.19</v>
      </c>
      <c r="E24" s="22">
        <v>7.24</v>
      </c>
      <c r="F24" s="22">
        <v>7.32</v>
      </c>
      <c r="G24" s="22">
        <v>130</v>
      </c>
      <c r="H24" s="22">
        <v>16</v>
      </c>
      <c r="I24" s="22">
        <v>304</v>
      </c>
      <c r="J24" s="22">
        <v>48</v>
      </c>
      <c r="K24" s="22">
        <v>268</v>
      </c>
      <c r="L24" s="22">
        <v>23</v>
      </c>
      <c r="M24" s="22" t="s">
        <v>37</v>
      </c>
      <c r="N24" s="22">
        <v>700</v>
      </c>
      <c r="O24" s="22">
        <v>0.4</v>
      </c>
      <c r="P24" s="22">
        <v>24.17</v>
      </c>
      <c r="Q24" s="22">
        <v>1400000</v>
      </c>
      <c r="R24" s="57"/>
    </row>
    <row r="25" spans="2:18" x14ac:dyDescent="0.3">
      <c r="B25" s="56">
        <v>44887</v>
      </c>
      <c r="C25" s="22">
        <v>12240</v>
      </c>
      <c r="D25" s="44">
        <v>12.24</v>
      </c>
      <c r="E25" s="22">
        <v>7.18</v>
      </c>
      <c r="F25" s="22">
        <v>7.43</v>
      </c>
      <c r="G25" s="22">
        <v>135</v>
      </c>
      <c r="H25" s="22">
        <v>15</v>
      </c>
      <c r="I25" s="22">
        <v>296</v>
      </c>
      <c r="J25" s="22">
        <v>40</v>
      </c>
      <c r="K25" s="22">
        <v>274</v>
      </c>
      <c r="L25" s="22">
        <v>21</v>
      </c>
      <c r="M25" s="22" t="s">
        <v>37</v>
      </c>
      <c r="N25" s="22">
        <v>500</v>
      </c>
      <c r="O25" s="22">
        <v>0.3</v>
      </c>
      <c r="P25" s="22">
        <v>23.41</v>
      </c>
      <c r="Q25" s="22">
        <v>1700000</v>
      </c>
      <c r="R25" s="57"/>
    </row>
    <row r="26" spans="2:18" x14ac:dyDescent="0.3">
      <c r="B26" s="56">
        <v>44888</v>
      </c>
      <c r="C26" s="22">
        <v>11660</v>
      </c>
      <c r="D26" s="44">
        <v>11.66</v>
      </c>
      <c r="E26" s="22">
        <v>7.27</v>
      </c>
      <c r="F26" s="22">
        <v>7.35</v>
      </c>
      <c r="G26" s="22">
        <v>145</v>
      </c>
      <c r="H26" s="22">
        <v>16</v>
      </c>
      <c r="I26" s="22">
        <v>288</v>
      </c>
      <c r="J26" s="22">
        <v>32</v>
      </c>
      <c r="K26" s="22">
        <v>346</v>
      </c>
      <c r="L26" s="22">
        <v>26</v>
      </c>
      <c r="M26" s="22" t="s">
        <v>37</v>
      </c>
      <c r="N26" s="22">
        <v>800</v>
      </c>
      <c r="O26" s="22">
        <v>0.4</v>
      </c>
      <c r="P26" s="22">
        <v>23.67</v>
      </c>
      <c r="Q26" s="22">
        <v>1400000</v>
      </c>
      <c r="R26" s="57"/>
    </row>
    <row r="27" spans="2:18" x14ac:dyDescent="0.3">
      <c r="B27" s="56">
        <v>44889</v>
      </c>
      <c r="C27" s="22">
        <v>12310</v>
      </c>
      <c r="D27" s="44">
        <v>12.31</v>
      </c>
      <c r="E27" s="22">
        <v>7.21</v>
      </c>
      <c r="F27" s="22">
        <v>7.48</v>
      </c>
      <c r="G27" s="22">
        <v>135</v>
      </c>
      <c r="H27" s="22">
        <v>15</v>
      </c>
      <c r="I27" s="22">
        <v>316</v>
      </c>
      <c r="J27" s="22">
        <v>40</v>
      </c>
      <c r="K27" s="22">
        <v>307</v>
      </c>
      <c r="L27" s="22">
        <v>25</v>
      </c>
      <c r="M27" s="22" t="s">
        <v>37</v>
      </c>
      <c r="N27" s="22">
        <v>600</v>
      </c>
      <c r="O27" s="22">
        <v>0.3</v>
      </c>
      <c r="P27" s="22">
        <v>24.08</v>
      </c>
      <c r="Q27" s="22">
        <v>1300000</v>
      </c>
      <c r="R27" s="57"/>
    </row>
    <row r="28" spans="2:18" x14ac:dyDescent="0.3">
      <c r="B28" s="56">
        <v>44890</v>
      </c>
      <c r="C28" s="22">
        <v>12700</v>
      </c>
      <c r="D28" s="44">
        <v>12.7</v>
      </c>
      <c r="E28" s="22">
        <v>7.32</v>
      </c>
      <c r="F28" s="22">
        <v>7.44</v>
      </c>
      <c r="G28" s="22">
        <v>130</v>
      </c>
      <c r="H28" s="22">
        <v>14</v>
      </c>
      <c r="I28" s="22">
        <v>304</v>
      </c>
      <c r="J28" s="22">
        <v>44</v>
      </c>
      <c r="K28" s="22">
        <v>289</v>
      </c>
      <c r="L28" s="22">
        <v>23</v>
      </c>
      <c r="M28" s="22" t="s">
        <v>37</v>
      </c>
      <c r="N28" s="22">
        <v>700</v>
      </c>
      <c r="O28" s="22">
        <v>0.4</v>
      </c>
      <c r="P28" s="22">
        <v>23.67</v>
      </c>
      <c r="Q28" s="22">
        <v>1700000</v>
      </c>
      <c r="R28" s="57"/>
    </row>
    <row r="29" spans="2:18" x14ac:dyDescent="0.3">
      <c r="B29" s="56">
        <v>44891</v>
      </c>
      <c r="C29" s="22">
        <v>13320</v>
      </c>
      <c r="D29" s="44">
        <v>13.32</v>
      </c>
      <c r="E29" s="22">
        <v>7.27</v>
      </c>
      <c r="F29" s="22">
        <v>7.35</v>
      </c>
      <c r="G29" s="22">
        <v>140</v>
      </c>
      <c r="H29" s="22">
        <v>14</v>
      </c>
      <c r="I29" s="22">
        <v>324</v>
      </c>
      <c r="J29" s="22">
        <v>40</v>
      </c>
      <c r="K29" s="22">
        <v>301</v>
      </c>
      <c r="L29" s="22">
        <v>21</v>
      </c>
      <c r="M29" s="22" t="s">
        <v>37</v>
      </c>
      <c r="N29" s="22">
        <v>500</v>
      </c>
      <c r="O29" s="22">
        <v>0.3</v>
      </c>
      <c r="P29" s="22">
        <v>23.37</v>
      </c>
      <c r="Q29" s="22">
        <v>1400000</v>
      </c>
      <c r="R29" s="57"/>
    </row>
    <row r="30" spans="2:18" x14ac:dyDescent="0.3">
      <c r="B30" s="56">
        <v>44892</v>
      </c>
      <c r="C30" s="22">
        <v>13940</v>
      </c>
      <c r="D30" s="44">
        <v>13.94</v>
      </c>
      <c r="E30" s="22">
        <v>7.21</v>
      </c>
      <c r="F30" s="22">
        <v>7.41</v>
      </c>
      <c r="G30" s="22">
        <v>130</v>
      </c>
      <c r="H30" s="22">
        <v>16</v>
      </c>
      <c r="I30" s="22">
        <v>312</v>
      </c>
      <c r="J30" s="22">
        <v>44</v>
      </c>
      <c r="K30" s="22">
        <v>294</v>
      </c>
      <c r="L30" s="22">
        <v>24</v>
      </c>
      <c r="M30" s="22" t="s">
        <v>37</v>
      </c>
      <c r="N30" s="22">
        <v>400</v>
      </c>
      <c r="O30" s="22">
        <v>0.4</v>
      </c>
      <c r="P30" s="22">
        <v>23.58</v>
      </c>
      <c r="Q30" s="22">
        <v>1300000</v>
      </c>
      <c r="R30" s="57"/>
    </row>
    <row r="31" spans="2:18" x14ac:dyDescent="0.3">
      <c r="B31" s="56">
        <v>44893</v>
      </c>
      <c r="C31" s="22">
        <v>13400</v>
      </c>
      <c r="D31" s="44">
        <v>13.4</v>
      </c>
      <c r="E31" s="22">
        <v>7.31</v>
      </c>
      <c r="F31" s="22">
        <v>7.38</v>
      </c>
      <c r="G31" s="22">
        <v>147</v>
      </c>
      <c r="H31" s="22">
        <v>17</v>
      </c>
      <c r="I31" s="22">
        <v>300</v>
      </c>
      <c r="J31" s="22">
        <v>40</v>
      </c>
      <c r="K31" s="22">
        <v>285</v>
      </c>
      <c r="L31" s="22">
        <v>22</v>
      </c>
      <c r="M31" s="22" t="s">
        <v>37</v>
      </c>
      <c r="N31" s="22">
        <v>600</v>
      </c>
      <c r="O31" s="22">
        <v>0.3</v>
      </c>
      <c r="P31" s="22">
        <v>24.01</v>
      </c>
      <c r="Q31" s="22">
        <v>1200000</v>
      </c>
      <c r="R31" s="57"/>
    </row>
    <row r="32" spans="2:18" x14ac:dyDescent="0.3">
      <c r="B32" s="56">
        <v>44894</v>
      </c>
      <c r="C32" s="22">
        <v>13950</v>
      </c>
      <c r="D32" s="44">
        <v>13.95</v>
      </c>
      <c r="E32" s="22">
        <v>7.18</v>
      </c>
      <c r="F32" s="22">
        <v>7.46</v>
      </c>
      <c r="G32" s="22">
        <v>135</v>
      </c>
      <c r="H32" s="22">
        <v>16</v>
      </c>
      <c r="I32" s="22">
        <v>312</v>
      </c>
      <c r="J32" s="22">
        <v>36</v>
      </c>
      <c r="K32" s="22">
        <v>278</v>
      </c>
      <c r="L32" s="22">
        <v>21</v>
      </c>
      <c r="M32" s="22" t="s">
        <v>37</v>
      </c>
      <c r="N32" s="22">
        <v>600</v>
      </c>
      <c r="O32" s="22">
        <v>0.4</v>
      </c>
      <c r="P32" s="22">
        <v>24.32</v>
      </c>
      <c r="Q32" s="22">
        <v>1400000</v>
      </c>
      <c r="R32" s="57"/>
    </row>
    <row r="33" spans="1:18" ht="15" thickBot="1" x14ac:dyDescent="0.35">
      <c r="B33" s="58">
        <v>44895</v>
      </c>
      <c r="C33" s="59">
        <v>13790</v>
      </c>
      <c r="D33" s="61">
        <v>13.79</v>
      </c>
      <c r="E33" s="59">
        <v>7.24</v>
      </c>
      <c r="F33" s="59">
        <v>7.53</v>
      </c>
      <c r="G33" s="59">
        <v>140</v>
      </c>
      <c r="H33" s="59">
        <v>14</v>
      </c>
      <c r="I33" s="59">
        <v>304</v>
      </c>
      <c r="J33" s="59">
        <v>40</v>
      </c>
      <c r="K33" s="59">
        <v>290</v>
      </c>
      <c r="L33" s="59">
        <v>23</v>
      </c>
      <c r="M33" s="59" t="s">
        <v>37</v>
      </c>
      <c r="N33" s="59">
        <v>700</v>
      </c>
      <c r="O33" s="59">
        <v>0.3</v>
      </c>
      <c r="P33" s="59">
        <v>23.75</v>
      </c>
      <c r="Q33" s="59">
        <v>1700000</v>
      </c>
      <c r="R33" s="60"/>
    </row>
    <row r="34" spans="1:18" ht="15" thickBot="1" x14ac:dyDescent="0.35">
      <c r="B34" s="37" t="s">
        <v>32</v>
      </c>
      <c r="C34" s="14">
        <f t="shared" ref="C34:L34" si="0">AVERAGE(C4:C33)</f>
        <v>12827.666666666666</v>
      </c>
      <c r="D34" s="14">
        <f t="shared" si="0"/>
        <v>12.794333333333334</v>
      </c>
      <c r="E34" s="14">
        <f t="shared" si="0"/>
        <v>7.302333333333336</v>
      </c>
      <c r="F34" s="14">
        <f t="shared" si="0"/>
        <v>7.456999999999999</v>
      </c>
      <c r="G34" s="14">
        <f t="shared" si="0"/>
        <v>140.19999999999999</v>
      </c>
      <c r="H34" s="14">
        <f t="shared" si="0"/>
        <v>15.466666666666667</v>
      </c>
      <c r="I34" s="14">
        <f t="shared" si="0"/>
        <v>308</v>
      </c>
      <c r="J34" s="14">
        <f t="shared" si="0"/>
        <v>41.466666666666669</v>
      </c>
      <c r="K34" s="14">
        <f t="shared" si="0"/>
        <v>281.60000000000002</v>
      </c>
      <c r="L34" s="14">
        <f t="shared" si="0"/>
        <v>22.266666666666666</v>
      </c>
      <c r="M34" s="14" t="s">
        <v>37</v>
      </c>
      <c r="N34" s="54">
        <f>AVERAGE(N4:N33)</f>
        <v>650</v>
      </c>
      <c r="O34" s="14">
        <f>AVERAGE(O4:O33)</f>
        <v>0.3066666666666667</v>
      </c>
      <c r="P34" s="14">
        <f>AVERAGE(P4:P33)</f>
        <v>23.61866666666667</v>
      </c>
      <c r="Q34" s="14">
        <f>AVERAGE(Q4:Q33)</f>
        <v>1450000</v>
      </c>
      <c r="R34" s="24"/>
    </row>
    <row r="35" spans="1:18" x14ac:dyDescent="0.3">
      <c r="D35" s="47">
        <f>SUM(D4:D33)</f>
        <v>383.83000000000004</v>
      </c>
    </row>
    <row r="40" spans="1:18" ht="40.799999999999997" customHeight="1" x14ac:dyDescent="0.3">
      <c r="A40" s="15"/>
      <c r="B40" s="67" t="s">
        <v>33</v>
      </c>
      <c r="C40" s="67"/>
      <c r="D40" s="66" t="s">
        <v>34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18"/>
    </row>
    <row r="42" spans="1:18" x14ac:dyDescent="0.3">
      <c r="A42" s="16"/>
      <c r="B42" s="16" t="s">
        <v>35</v>
      </c>
      <c r="C42" s="17">
        <f t="shared" ref="C42:L42" si="1">MIN(C4:C33)</f>
        <v>11640</v>
      </c>
      <c r="D42" s="17">
        <f t="shared" si="1"/>
        <v>11.64</v>
      </c>
      <c r="E42" s="17">
        <f t="shared" si="1"/>
        <v>6.95</v>
      </c>
      <c r="F42" s="17">
        <f t="shared" si="1"/>
        <v>7.31</v>
      </c>
      <c r="G42" s="17">
        <f t="shared" si="1"/>
        <v>130</v>
      </c>
      <c r="H42" s="17">
        <f t="shared" si="1"/>
        <v>14</v>
      </c>
      <c r="I42" s="17">
        <f t="shared" si="1"/>
        <v>284</v>
      </c>
      <c r="J42" s="17">
        <f t="shared" si="1"/>
        <v>32</v>
      </c>
      <c r="K42" s="17">
        <f t="shared" si="1"/>
        <v>235</v>
      </c>
      <c r="L42" s="17">
        <f t="shared" si="1"/>
        <v>19</v>
      </c>
      <c r="M42" s="17"/>
      <c r="N42" s="17">
        <f>MIN(N4:N33)</f>
        <v>400</v>
      </c>
      <c r="O42" s="17">
        <f>MIN(O4:O33)</f>
        <v>0.2</v>
      </c>
      <c r="P42" s="17">
        <f>MIN(P4:P33)</f>
        <v>22.39</v>
      </c>
      <c r="Q42" s="17">
        <f>MIN(Q4:Q33)</f>
        <v>1200000</v>
      </c>
      <c r="R42" s="17"/>
    </row>
    <row r="43" spans="1:18" x14ac:dyDescent="0.3">
      <c r="A43" s="16"/>
      <c r="B43" s="16"/>
    </row>
    <row r="44" spans="1:18" x14ac:dyDescent="0.3">
      <c r="A44" s="16"/>
      <c r="B44" s="16" t="s">
        <v>36</v>
      </c>
      <c r="C44" s="17">
        <f t="shared" ref="C44:L44" si="2">MAX(C4:C33)</f>
        <v>13950</v>
      </c>
      <c r="D44" s="17">
        <f t="shared" si="2"/>
        <v>13.95</v>
      </c>
      <c r="E44" s="17">
        <f t="shared" si="2"/>
        <v>7.69</v>
      </c>
      <c r="F44" s="17">
        <f t="shared" si="2"/>
        <v>7.63</v>
      </c>
      <c r="G44" s="17">
        <f t="shared" si="2"/>
        <v>210</v>
      </c>
      <c r="H44" s="17">
        <f t="shared" si="2"/>
        <v>17</v>
      </c>
      <c r="I44" s="17">
        <f t="shared" si="2"/>
        <v>328</v>
      </c>
      <c r="J44" s="17">
        <f t="shared" si="2"/>
        <v>48</v>
      </c>
      <c r="K44" s="17">
        <f t="shared" si="2"/>
        <v>346</v>
      </c>
      <c r="L44" s="17">
        <f t="shared" si="2"/>
        <v>26</v>
      </c>
      <c r="M44" s="17"/>
      <c r="N44" s="17">
        <f>MAX(N4:N33)</f>
        <v>800</v>
      </c>
      <c r="O44" s="17">
        <f>MAX(O4:O33)</f>
        <v>0.4</v>
      </c>
      <c r="P44" s="17">
        <f>MAX(P4:P33)</f>
        <v>25.03</v>
      </c>
      <c r="Q44" s="17">
        <f>MAX(Q4:Q33)</f>
        <v>1700000</v>
      </c>
      <c r="R44" s="17"/>
    </row>
  </sheetData>
  <mergeCells count="12">
    <mergeCell ref="D40:Q40"/>
    <mergeCell ref="B40:C40"/>
    <mergeCell ref="B1:R1"/>
    <mergeCell ref="B2:B3"/>
    <mergeCell ref="C2:D2"/>
    <mergeCell ref="E2:F2"/>
    <mergeCell ref="G2:H2"/>
    <mergeCell ref="I2:J2"/>
    <mergeCell ref="K2:L2"/>
    <mergeCell ref="M2:N2"/>
    <mergeCell ref="P2:Q2"/>
    <mergeCell ref="R2:R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2024-07-29T12:54:40Z</dcterms:modified>
</cp:coreProperties>
</file>