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D05E6531-D3BA-4E4D-950F-AFACFCD271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definedNames>
    <definedName name="_xlnm.Print_Area" localSheetId="0">Numayadahi!$A$1:$Q$44</definedName>
    <definedName name="_xlnm.Print_Area" localSheetId="1">Salori!$A$1:$Q$44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C35" i="5"/>
  <c r="C35" i="4"/>
  <c r="C35" i="3"/>
  <c r="B34" i="3"/>
  <c r="B24" i="4"/>
  <c r="B25" i="4"/>
  <c r="B26" i="4"/>
  <c r="B27" i="4"/>
  <c r="B28" i="4"/>
  <c r="B29" i="4"/>
  <c r="B30" i="4"/>
  <c r="B31" i="4"/>
  <c r="B32" i="4"/>
  <c r="B33" i="4"/>
  <c r="B33" i="6"/>
  <c r="B32" i="6"/>
  <c r="B33" i="5"/>
  <c r="B33" i="3"/>
  <c r="B32" i="3"/>
  <c r="B32" i="5"/>
  <c r="B31" i="5"/>
  <c r="B30" i="5"/>
  <c r="B29" i="5"/>
  <c r="B31" i="6" l="1"/>
  <c r="B30" i="6"/>
  <c r="B29" i="6"/>
  <c r="B31" i="3"/>
  <c r="B30" i="3"/>
  <c r="B29" i="3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4" i="5" l="1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34" i="5"/>
  <c r="O34" i="5"/>
  <c r="N34" i="5"/>
  <c r="M34" i="5"/>
  <c r="K34" i="5"/>
  <c r="J34" i="5"/>
  <c r="I34" i="5"/>
  <c r="H34" i="5"/>
  <c r="G34" i="5"/>
  <c r="F34" i="5"/>
  <c r="E34" i="5"/>
  <c r="D34" i="5"/>
  <c r="C34" i="5"/>
  <c r="B34" i="5"/>
  <c r="D34" i="6" l="1"/>
  <c r="E34" i="6"/>
  <c r="F34" i="6"/>
  <c r="G34" i="6"/>
  <c r="H34" i="6"/>
  <c r="I34" i="6"/>
  <c r="J34" i="6"/>
  <c r="K34" i="6"/>
  <c r="M34" i="6"/>
  <c r="N34" i="6"/>
  <c r="O34" i="6"/>
  <c r="P34" i="6"/>
  <c r="B34" i="6"/>
  <c r="P44" i="6"/>
  <c r="O44" i="6"/>
  <c r="N44" i="6"/>
  <c r="M44" i="6"/>
  <c r="K44" i="6"/>
  <c r="J44" i="6"/>
  <c r="I44" i="6"/>
  <c r="H44" i="6"/>
  <c r="G44" i="6"/>
  <c r="F44" i="6"/>
  <c r="E44" i="6"/>
  <c r="D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B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C42" i="6" l="1"/>
  <c r="C44" i="6"/>
  <c r="C34" i="6"/>
</calcChain>
</file>

<file path=xl/sharedStrings.xml><?xml version="1.0" encoding="utf-8"?>
<sst xmlns="http://schemas.openxmlformats.org/spreadsheetml/2006/main" count="258" uniqueCount="41">
  <si>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</si>
  <si>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</si>
  <si>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</si>
  <si>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</si>
  <si>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</si>
  <si>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</si>
  <si>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</si>
  <si>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</si>
  <si>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</si>
  <si>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</si>
  <si>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</si>
  <si>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</si>
  <si>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</si>
  <si>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</si>
  <si>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</si>
  <si>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</si>
  <si>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</si>
  <si>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</si>
  <si>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</si>
  <si>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</si>
  <si>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</si>
  <si>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</si>
  <si>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</si>
  <si>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</si>
  <si>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</si>
  <si>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</si>
  <si>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</si>
  <si>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</si>
  <si>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</si>
  <si>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</si>
  <si>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</si>
  <si>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</si>
  <si>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</si>
  <si>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</si>
  <si>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</si>
  <si>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</si>
  <si>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</si>
  <si>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</si>
  <si>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-</t>
  </si>
  <si>
    <t>Samples for BOD testing were not found in incubator during the visit on 30.11.2023. Hence, testing for the inlet &amp; outlet of BOD were discarded.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</si>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</sst>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5" fontId="12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/>
    </xf>
    <xf numFmtId="2" fontId="12" fillId="0" borderId="35" xfId="0" applyNumberFormat="1" applyFont="1" applyBorder="1" applyAlignment="1">
      <alignment vertical="center" wrapText="1"/>
    </xf>
    <xf numFmtId="0" fontId="15" fillId="0" borderId="14" xfId="0" applyFont="1" applyBorder="1" applyAlignment="1">
      <alignment horizontal="center"/>
    </xf>
    <xf numFmtId="2" fontId="0" fillId="0" borderId="3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5" fontId="12" fillId="0" borderId="3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12" fillId="0" borderId="5" xfId="0" applyNumberFormat="1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2" fontId="12" fillId="0" borderId="35" xfId="0" applyNumberFormat="1" applyFont="1" applyBorder="1" applyAlignment="1">
      <alignment horizontal="left" vertical="center" wrapText="1"/>
    </xf>
    <xf numFmtId="2" fontId="12" fillId="0" borderId="37" xfId="0" applyNumberFormat="1" applyFont="1" applyBorder="1" applyAlignment="1">
      <alignment horizontal="left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152400</xdr:colOff>
      <xdr:row>0</xdr:row>
      <xdr:rowOff>60960</xdr:rowOff>
    </xdr:from>
    <xdr:to>
      <xdr:col>16</xdr:col>
      <xdr:colOff>1455420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136902</xdr:colOff>
      <xdr:row>0</xdr:row>
      <xdr:rowOff>41751</xdr:rowOff>
    </xdr:from>
    <xdr:to>
      <xdr:col>16</xdr:col>
      <xdr:colOff>2149278</xdr:colOff>
      <xdr:row>0</xdr:row>
      <xdr:rowOff>837836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5978" y="41751"/>
          <a:ext cx="2008542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193150</xdr:colOff>
      <xdr:row>0</xdr:row>
      <xdr:rowOff>38880</xdr:rowOff>
    </xdr:from>
    <xdr:to>
      <xdr:col>16</xdr:col>
      <xdr:colOff>1474451</xdr:colOff>
      <xdr:row>0</xdr:row>
      <xdr:rowOff>834965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109" y="38880"/>
          <a:ext cx="2012199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1502228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topLeftCell="A13" zoomScaleNormal="100" workbookViewId="0">
      <selection activeCell="C35" sqref="C35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4" t="s">
        <v>25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21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45231</v>
      </c>
      <c r="B4" s="38">
        <f>C4*1000</f>
        <v>60900</v>
      </c>
      <c r="C4" s="48">
        <v>60.9</v>
      </c>
      <c r="D4" s="48">
        <v>7.21</v>
      </c>
      <c r="E4" s="48">
        <v>7.69</v>
      </c>
      <c r="F4" s="38">
        <v>130</v>
      </c>
      <c r="G4" s="38">
        <v>16</v>
      </c>
      <c r="H4" s="38">
        <v>304</v>
      </c>
      <c r="I4" s="38">
        <v>40</v>
      </c>
      <c r="J4" s="38">
        <v>272</v>
      </c>
      <c r="K4" s="38">
        <v>24</v>
      </c>
      <c r="L4" s="38" t="s">
        <v>36</v>
      </c>
      <c r="M4" s="38">
        <v>700</v>
      </c>
      <c r="N4" s="38">
        <v>0.3</v>
      </c>
      <c r="O4" s="48">
        <v>23.78</v>
      </c>
      <c r="P4" s="38">
        <v>1400000</v>
      </c>
      <c r="Q4" s="35"/>
    </row>
    <row r="5" spans="1:46" x14ac:dyDescent="0.3">
      <c r="A5" s="42">
        <v>45232</v>
      </c>
      <c r="B5" s="20">
        <f t="shared" ref="B5:B33" si="0">C5*1000</f>
        <v>60450</v>
      </c>
      <c r="C5" s="34">
        <v>60.45</v>
      </c>
      <c r="D5" s="34">
        <v>7.12</v>
      </c>
      <c r="E5" s="34">
        <v>7.77</v>
      </c>
      <c r="F5" s="20">
        <v>140</v>
      </c>
      <c r="G5" s="20">
        <v>15</v>
      </c>
      <c r="H5" s="20">
        <v>316</v>
      </c>
      <c r="I5" s="20">
        <v>44</v>
      </c>
      <c r="J5" s="20">
        <v>284</v>
      </c>
      <c r="K5" s="20">
        <v>25</v>
      </c>
      <c r="L5" s="20" t="s">
        <v>36</v>
      </c>
      <c r="M5" s="20">
        <v>400</v>
      </c>
      <c r="N5" s="20">
        <v>0.2</v>
      </c>
      <c r="O5" s="34">
        <v>24.16</v>
      </c>
      <c r="P5" s="20">
        <v>1100000</v>
      </c>
      <c r="Q5" s="17"/>
    </row>
    <row r="6" spans="1:46" x14ac:dyDescent="0.3">
      <c r="A6" s="42">
        <v>45233</v>
      </c>
      <c r="B6" s="20">
        <f t="shared" si="0"/>
        <v>60980</v>
      </c>
      <c r="C6" s="34">
        <v>60.98</v>
      </c>
      <c r="D6" s="34">
        <v>7.06</v>
      </c>
      <c r="E6" s="34">
        <v>7.76</v>
      </c>
      <c r="F6" s="20">
        <v>145</v>
      </c>
      <c r="G6" s="20">
        <v>17</v>
      </c>
      <c r="H6" s="20">
        <v>324</v>
      </c>
      <c r="I6" s="20">
        <v>44</v>
      </c>
      <c r="J6" s="20">
        <v>278</v>
      </c>
      <c r="K6" s="20">
        <v>23</v>
      </c>
      <c r="L6" s="20" t="s">
        <v>36</v>
      </c>
      <c r="M6" s="20">
        <v>600</v>
      </c>
      <c r="N6" s="20">
        <v>0.3</v>
      </c>
      <c r="O6" s="34">
        <v>23.19</v>
      </c>
      <c r="P6" s="20">
        <v>1200000</v>
      </c>
      <c r="Q6" s="17"/>
    </row>
    <row r="7" spans="1:46" x14ac:dyDescent="0.3">
      <c r="A7" s="42">
        <v>45234</v>
      </c>
      <c r="B7" s="20">
        <f t="shared" si="0"/>
        <v>60100</v>
      </c>
      <c r="C7" s="34">
        <v>60.1</v>
      </c>
      <c r="D7" s="34">
        <v>7.12</v>
      </c>
      <c r="E7" s="34">
        <v>7.8</v>
      </c>
      <c r="F7" s="20">
        <v>150</v>
      </c>
      <c r="G7" s="20">
        <v>14</v>
      </c>
      <c r="H7" s="20">
        <v>308</v>
      </c>
      <c r="I7" s="20">
        <v>40</v>
      </c>
      <c r="J7" s="20">
        <v>268</v>
      </c>
      <c r="K7" s="20">
        <v>22</v>
      </c>
      <c r="L7" s="20" t="s">
        <v>36</v>
      </c>
      <c r="M7" s="20">
        <v>500</v>
      </c>
      <c r="N7" s="20">
        <v>0.3</v>
      </c>
      <c r="O7" s="34">
        <v>24.04</v>
      </c>
      <c r="P7" s="20">
        <v>1400000</v>
      </c>
      <c r="Q7" s="17"/>
    </row>
    <row r="8" spans="1:46" x14ac:dyDescent="0.3">
      <c r="A8" s="42">
        <v>45235</v>
      </c>
      <c r="B8" s="20">
        <f t="shared" si="0"/>
        <v>57800</v>
      </c>
      <c r="C8" s="34">
        <v>57.8</v>
      </c>
      <c r="D8" s="34">
        <v>7.16</v>
      </c>
      <c r="E8" s="34">
        <v>7.74</v>
      </c>
      <c r="F8" s="20">
        <v>140</v>
      </c>
      <c r="G8" s="20">
        <v>15</v>
      </c>
      <c r="H8" s="20">
        <v>300</v>
      </c>
      <c r="I8" s="20">
        <v>40</v>
      </c>
      <c r="J8" s="20">
        <v>276</v>
      </c>
      <c r="K8" s="20">
        <v>24</v>
      </c>
      <c r="L8" s="20" t="s">
        <v>36</v>
      </c>
      <c r="M8" s="20">
        <v>700</v>
      </c>
      <c r="N8" s="20">
        <v>0.2</v>
      </c>
      <c r="O8" s="34">
        <v>24.37</v>
      </c>
      <c r="P8" s="20">
        <v>1300000</v>
      </c>
      <c r="Q8" s="17"/>
    </row>
    <row r="9" spans="1:46" x14ac:dyDescent="0.3">
      <c r="A9" s="42">
        <v>45236</v>
      </c>
      <c r="B9" s="20">
        <f t="shared" si="0"/>
        <v>60000</v>
      </c>
      <c r="C9" s="34">
        <v>60</v>
      </c>
      <c r="D9" s="34">
        <v>7.14</v>
      </c>
      <c r="E9" s="34">
        <v>7.8</v>
      </c>
      <c r="F9" s="20">
        <v>145</v>
      </c>
      <c r="G9" s="20">
        <v>17</v>
      </c>
      <c r="H9" s="20">
        <v>312</v>
      </c>
      <c r="I9" s="20">
        <v>44</v>
      </c>
      <c r="J9" s="20">
        <v>271</v>
      </c>
      <c r="K9" s="20">
        <v>23</v>
      </c>
      <c r="L9" s="20" t="s">
        <v>36</v>
      </c>
      <c r="M9" s="20">
        <v>500</v>
      </c>
      <c r="N9" s="20">
        <v>0.3</v>
      </c>
      <c r="O9" s="34">
        <v>23.54</v>
      </c>
      <c r="P9" s="20">
        <v>1700000</v>
      </c>
      <c r="Q9" s="17"/>
    </row>
    <row r="10" spans="1:46" x14ac:dyDescent="0.3">
      <c r="A10" s="42">
        <v>45237</v>
      </c>
      <c r="B10" s="20">
        <f t="shared" si="0"/>
        <v>60450</v>
      </c>
      <c r="C10" s="34">
        <v>60.45</v>
      </c>
      <c r="D10" s="34">
        <v>7.05</v>
      </c>
      <c r="E10" s="34">
        <v>7.78</v>
      </c>
      <c r="F10" s="20">
        <v>135</v>
      </c>
      <c r="G10" s="20">
        <v>15</v>
      </c>
      <c r="H10" s="20">
        <v>304</v>
      </c>
      <c r="I10" s="20">
        <v>36</v>
      </c>
      <c r="J10" s="20">
        <v>263</v>
      </c>
      <c r="K10" s="20">
        <v>24</v>
      </c>
      <c r="L10" s="20" t="s">
        <v>36</v>
      </c>
      <c r="M10" s="20">
        <v>500</v>
      </c>
      <c r="N10" s="20">
        <v>0.3</v>
      </c>
      <c r="O10" s="34">
        <v>24.04</v>
      </c>
      <c r="P10" s="20">
        <v>1100000</v>
      </c>
      <c r="Q10" s="17"/>
    </row>
    <row r="11" spans="1:46" x14ac:dyDescent="0.3">
      <c r="A11" s="42">
        <v>45238</v>
      </c>
      <c r="B11" s="20">
        <f t="shared" si="0"/>
        <v>59750</v>
      </c>
      <c r="C11" s="34">
        <v>59.75</v>
      </c>
      <c r="D11" s="34">
        <v>7.16</v>
      </c>
      <c r="E11" s="34">
        <v>7.82</v>
      </c>
      <c r="F11" s="20">
        <v>130</v>
      </c>
      <c r="G11" s="20">
        <v>16</v>
      </c>
      <c r="H11" s="20">
        <v>316</v>
      </c>
      <c r="I11" s="20">
        <v>40</v>
      </c>
      <c r="J11" s="20">
        <v>258</v>
      </c>
      <c r="K11" s="20">
        <v>22</v>
      </c>
      <c r="L11" s="20" t="s">
        <v>36</v>
      </c>
      <c r="M11" s="20">
        <v>700</v>
      </c>
      <c r="N11" s="20">
        <v>0.2</v>
      </c>
      <c r="O11" s="34">
        <v>23.55</v>
      </c>
      <c r="P11" s="20">
        <v>1400000</v>
      </c>
      <c r="Q11" s="17"/>
    </row>
    <row r="12" spans="1:46" x14ac:dyDescent="0.3">
      <c r="A12" s="42">
        <v>45239</v>
      </c>
      <c r="B12" s="20">
        <f t="shared" si="0"/>
        <v>55900</v>
      </c>
      <c r="C12" s="34">
        <v>55.9</v>
      </c>
      <c r="D12" s="34">
        <v>7.06</v>
      </c>
      <c r="E12" s="34">
        <v>7.8</v>
      </c>
      <c r="F12" s="20">
        <v>140</v>
      </c>
      <c r="G12" s="20">
        <v>17</v>
      </c>
      <c r="H12" s="20">
        <v>320</v>
      </c>
      <c r="I12" s="20">
        <v>44</v>
      </c>
      <c r="J12" s="20">
        <v>254</v>
      </c>
      <c r="K12" s="20">
        <v>24</v>
      </c>
      <c r="L12" s="20" t="s">
        <v>36</v>
      </c>
      <c r="M12" s="20">
        <v>500</v>
      </c>
      <c r="N12" s="20">
        <v>0.3</v>
      </c>
      <c r="O12" s="34">
        <v>23.11</v>
      </c>
      <c r="P12" s="20">
        <v>1400000</v>
      </c>
      <c r="Q12" s="17"/>
    </row>
    <row r="13" spans="1:46" x14ac:dyDescent="0.3">
      <c r="A13" s="42">
        <v>45240</v>
      </c>
      <c r="B13" s="20">
        <f t="shared" si="0"/>
        <v>58610</v>
      </c>
      <c r="C13" s="34">
        <v>58.61</v>
      </c>
      <c r="D13" s="34">
        <v>7.16</v>
      </c>
      <c r="E13" s="34">
        <v>7.77</v>
      </c>
      <c r="F13" s="20">
        <v>130</v>
      </c>
      <c r="G13" s="20">
        <v>15</v>
      </c>
      <c r="H13" s="20">
        <v>308</v>
      </c>
      <c r="I13" s="20">
        <v>40</v>
      </c>
      <c r="J13" s="20">
        <v>275</v>
      </c>
      <c r="K13" s="20">
        <v>22</v>
      </c>
      <c r="L13" s="20" t="s">
        <v>36</v>
      </c>
      <c r="M13" s="20">
        <v>600</v>
      </c>
      <c r="N13" s="20">
        <v>0.2</v>
      </c>
      <c r="O13" s="34">
        <v>22.96</v>
      </c>
      <c r="P13" s="20">
        <v>1300000</v>
      </c>
      <c r="Q13" s="17"/>
    </row>
    <row r="14" spans="1:46" x14ac:dyDescent="0.3">
      <c r="A14" s="42">
        <v>45241</v>
      </c>
      <c r="B14" s="20">
        <f t="shared" si="0"/>
        <v>60790</v>
      </c>
      <c r="C14" s="34">
        <v>60.79</v>
      </c>
      <c r="D14" s="34">
        <v>7.05</v>
      </c>
      <c r="E14" s="34">
        <v>7.83</v>
      </c>
      <c r="F14" s="20">
        <v>140</v>
      </c>
      <c r="G14" s="20">
        <v>15</v>
      </c>
      <c r="H14" s="20">
        <v>300</v>
      </c>
      <c r="I14" s="20">
        <v>36</v>
      </c>
      <c r="J14" s="20">
        <v>280</v>
      </c>
      <c r="K14" s="20">
        <v>21</v>
      </c>
      <c r="L14" s="20" t="s">
        <v>36</v>
      </c>
      <c r="M14" s="20">
        <v>400</v>
      </c>
      <c r="N14" s="20">
        <v>0.2</v>
      </c>
      <c r="O14" s="34">
        <v>23.84</v>
      </c>
      <c r="P14" s="20">
        <v>1400000</v>
      </c>
      <c r="Q14" s="17"/>
      <c r="S14" t="s">
        <v>37</v>
      </c>
    </row>
    <row r="15" spans="1:46" x14ac:dyDescent="0.3">
      <c r="A15" s="42">
        <v>45242</v>
      </c>
      <c r="B15" s="20">
        <f t="shared" si="0"/>
        <v>61740</v>
      </c>
      <c r="C15" s="34">
        <v>61.74</v>
      </c>
      <c r="D15" s="34">
        <v>7.05</v>
      </c>
      <c r="E15" s="34">
        <v>7.78</v>
      </c>
      <c r="F15" s="20">
        <v>135</v>
      </c>
      <c r="G15" s="20">
        <v>14</v>
      </c>
      <c r="H15" s="20">
        <v>328</v>
      </c>
      <c r="I15" s="20">
        <v>40</v>
      </c>
      <c r="J15" s="20">
        <v>290</v>
      </c>
      <c r="K15" s="20">
        <v>24</v>
      </c>
      <c r="L15" s="20" t="s">
        <v>36</v>
      </c>
      <c r="M15" s="20">
        <v>500</v>
      </c>
      <c r="N15" s="20">
        <v>0.3</v>
      </c>
      <c r="O15" s="34">
        <v>24.26</v>
      </c>
      <c r="P15" s="20">
        <v>1100000</v>
      </c>
      <c r="Q15" s="17"/>
    </row>
    <row r="16" spans="1:46" x14ac:dyDescent="0.3">
      <c r="A16" s="42">
        <v>45243</v>
      </c>
      <c r="B16" s="20">
        <f t="shared" si="0"/>
        <v>56350</v>
      </c>
      <c r="C16" s="34">
        <v>56.35</v>
      </c>
      <c r="D16" s="34">
        <v>7.1</v>
      </c>
      <c r="E16" s="34">
        <v>7.8</v>
      </c>
      <c r="F16" s="20">
        <v>145</v>
      </c>
      <c r="G16" s="20">
        <v>17</v>
      </c>
      <c r="H16" s="20">
        <v>304</v>
      </c>
      <c r="I16" s="20">
        <v>44</v>
      </c>
      <c r="J16" s="20">
        <v>274</v>
      </c>
      <c r="K16" s="20">
        <v>23</v>
      </c>
      <c r="L16" s="20" t="s">
        <v>36</v>
      </c>
      <c r="M16" s="20">
        <v>600</v>
      </c>
      <c r="N16" s="20">
        <v>0.3</v>
      </c>
      <c r="O16" s="34">
        <v>24.08</v>
      </c>
      <c r="P16" s="20">
        <v>1300000</v>
      </c>
      <c r="Q16" s="17"/>
    </row>
    <row r="17" spans="1:17" x14ac:dyDescent="0.3">
      <c r="A17" s="42">
        <v>45244</v>
      </c>
      <c r="B17" s="20">
        <f t="shared" si="0"/>
        <v>60360</v>
      </c>
      <c r="C17" s="34">
        <v>60.36</v>
      </c>
      <c r="D17" s="34">
        <v>7.16</v>
      </c>
      <c r="E17" s="34">
        <v>7.78</v>
      </c>
      <c r="F17" s="20">
        <v>130</v>
      </c>
      <c r="G17" s="20">
        <v>15</v>
      </c>
      <c r="H17" s="20">
        <v>324</v>
      </c>
      <c r="I17" s="20">
        <v>36</v>
      </c>
      <c r="J17" s="20">
        <v>284</v>
      </c>
      <c r="K17" s="20">
        <v>24</v>
      </c>
      <c r="L17" s="20" t="s">
        <v>36</v>
      </c>
      <c r="M17" s="20">
        <v>400</v>
      </c>
      <c r="N17" s="20">
        <v>0.2</v>
      </c>
      <c r="O17" s="34">
        <v>23.55</v>
      </c>
      <c r="P17" s="20">
        <v>1300000</v>
      </c>
      <c r="Q17" s="17"/>
    </row>
    <row r="18" spans="1:17" x14ac:dyDescent="0.3">
      <c r="A18" s="42">
        <v>45245</v>
      </c>
      <c r="B18" s="20">
        <f t="shared" si="0"/>
        <v>61360</v>
      </c>
      <c r="C18" s="34">
        <v>61.36</v>
      </c>
      <c r="D18" s="34">
        <v>7.1</v>
      </c>
      <c r="E18" s="34">
        <v>7.81</v>
      </c>
      <c r="F18" s="20">
        <v>140</v>
      </c>
      <c r="G18" s="20">
        <v>14</v>
      </c>
      <c r="H18" s="20">
        <v>316</v>
      </c>
      <c r="I18" s="20">
        <v>40</v>
      </c>
      <c r="J18" s="20">
        <v>288</v>
      </c>
      <c r="K18" s="20">
        <v>22</v>
      </c>
      <c r="L18" s="20" t="s">
        <v>36</v>
      </c>
      <c r="M18" s="20">
        <v>700</v>
      </c>
      <c r="N18" s="20">
        <v>0.3</v>
      </c>
      <c r="O18" s="34">
        <v>24.21</v>
      </c>
      <c r="P18" s="20">
        <v>1400000</v>
      </c>
      <c r="Q18" s="17"/>
    </row>
    <row r="19" spans="1:17" x14ac:dyDescent="0.3">
      <c r="A19" s="42">
        <v>45246</v>
      </c>
      <c r="B19" s="20">
        <f t="shared" si="0"/>
        <v>56400</v>
      </c>
      <c r="C19" s="34">
        <v>56.4</v>
      </c>
      <c r="D19" s="34">
        <v>7.16</v>
      </c>
      <c r="E19" s="34">
        <v>7.74</v>
      </c>
      <c r="F19" s="20">
        <v>135</v>
      </c>
      <c r="G19" s="20">
        <v>15</v>
      </c>
      <c r="H19" s="20">
        <v>320</v>
      </c>
      <c r="I19" s="20">
        <v>36</v>
      </c>
      <c r="J19" s="20">
        <v>278</v>
      </c>
      <c r="K19" s="20">
        <v>23</v>
      </c>
      <c r="L19" s="20" t="s">
        <v>36</v>
      </c>
      <c r="M19" s="20">
        <v>500</v>
      </c>
      <c r="N19" s="20">
        <v>0.3</v>
      </c>
      <c r="O19" s="34">
        <v>23.8</v>
      </c>
      <c r="P19" s="20">
        <v>1700000</v>
      </c>
      <c r="Q19" s="17"/>
    </row>
    <row r="20" spans="1:17" x14ac:dyDescent="0.3">
      <c r="A20" s="42">
        <v>45247</v>
      </c>
      <c r="B20" s="20">
        <f t="shared" si="0"/>
        <v>60010</v>
      </c>
      <c r="C20" s="34">
        <v>60.01</v>
      </c>
      <c r="D20" s="34">
        <v>7.11</v>
      </c>
      <c r="E20" s="34">
        <v>7.77</v>
      </c>
      <c r="F20" s="20">
        <v>145</v>
      </c>
      <c r="G20" s="20">
        <v>15</v>
      </c>
      <c r="H20" s="20">
        <v>324</v>
      </c>
      <c r="I20" s="20">
        <v>36</v>
      </c>
      <c r="J20" s="20">
        <v>282</v>
      </c>
      <c r="K20" s="20">
        <v>23</v>
      </c>
      <c r="L20" s="20" t="s">
        <v>36</v>
      </c>
      <c r="M20" s="20">
        <v>600</v>
      </c>
      <c r="N20" s="20">
        <v>0.3</v>
      </c>
      <c r="O20" s="34">
        <v>22.99</v>
      </c>
      <c r="P20" s="20">
        <v>1400000</v>
      </c>
      <c r="Q20" s="17"/>
    </row>
    <row r="21" spans="1:17" x14ac:dyDescent="0.3">
      <c r="A21" s="42">
        <v>45248</v>
      </c>
      <c r="B21" s="20">
        <f t="shared" si="0"/>
        <v>57330</v>
      </c>
      <c r="C21" s="34">
        <v>57.33</v>
      </c>
      <c r="D21" s="34">
        <v>7.14</v>
      </c>
      <c r="E21" s="34">
        <v>7.8</v>
      </c>
      <c r="F21" s="20">
        <v>130</v>
      </c>
      <c r="G21" s="20">
        <v>13</v>
      </c>
      <c r="H21" s="20">
        <v>312</v>
      </c>
      <c r="I21" s="20">
        <v>40</v>
      </c>
      <c r="J21" s="20">
        <v>268</v>
      </c>
      <c r="K21" s="20">
        <v>25</v>
      </c>
      <c r="L21" s="20" t="s">
        <v>36</v>
      </c>
      <c r="M21" s="20">
        <v>400</v>
      </c>
      <c r="N21" s="20">
        <v>0.2</v>
      </c>
      <c r="O21" s="34">
        <v>23.69</v>
      </c>
      <c r="P21" s="20">
        <v>1100000</v>
      </c>
      <c r="Q21" s="17"/>
    </row>
    <row r="22" spans="1:17" x14ac:dyDescent="0.3">
      <c r="A22" s="42">
        <v>45249</v>
      </c>
      <c r="B22" s="20">
        <f t="shared" si="0"/>
        <v>60240</v>
      </c>
      <c r="C22" s="34">
        <v>60.24</v>
      </c>
      <c r="D22" s="34">
        <v>7.12</v>
      </c>
      <c r="E22" s="34">
        <v>7.82</v>
      </c>
      <c r="F22" s="20">
        <v>125</v>
      </c>
      <c r="G22" s="20">
        <v>14</v>
      </c>
      <c r="H22" s="20">
        <v>324</v>
      </c>
      <c r="I22" s="20">
        <v>44</v>
      </c>
      <c r="J22" s="20">
        <v>276</v>
      </c>
      <c r="K22" s="20">
        <v>24</v>
      </c>
      <c r="L22" s="20" t="s">
        <v>36</v>
      </c>
      <c r="M22" s="20">
        <v>700</v>
      </c>
      <c r="N22" s="20">
        <v>0.3</v>
      </c>
      <c r="O22" s="34">
        <v>24.42</v>
      </c>
      <c r="P22" s="20">
        <v>1300000</v>
      </c>
      <c r="Q22" s="17"/>
    </row>
    <row r="23" spans="1:17" x14ac:dyDescent="0.3">
      <c r="A23" s="42">
        <v>45250</v>
      </c>
      <c r="B23" s="20">
        <f t="shared" si="0"/>
        <v>60970</v>
      </c>
      <c r="C23" s="34">
        <v>60.97</v>
      </c>
      <c r="D23" s="34">
        <v>7.1</v>
      </c>
      <c r="E23" s="34">
        <v>7.79</v>
      </c>
      <c r="F23" s="20">
        <v>135</v>
      </c>
      <c r="G23" s="20">
        <v>14</v>
      </c>
      <c r="H23" s="20">
        <v>316</v>
      </c>
      <c r="I23" s="20">
        <v>36</v>
      </c>
      <c r="J23" s="20">
        <v>262</v>
      </c>
      <c r="K23" s="20">
        <v>22</v>
      </c>
      <c r="L23" s="20" t="s">
        <v>36</v>
      </c>
      <c r="M23" s="20">
        <v>500</v>
      </c>
      <c r="N23" s="20">
        <v>0.2</v>
      </c>
      <c r="O23" s="34">
        <v>23.08</v>
      </c>
      <c r="P23" s="20">
        <v>1200000</v>
      </c>
      <c r="Q23" s="17"/>
    </row>
    <row r="24" spans="1:17" x14ac:dyDescent="0.3">
      <c r="A24" s="42">
        <v>45251</v>
      </c>
      <c r="B24" s="20">
        <f t="shared" si="0"/>
        <v>55500</v>
      </c>
      <c r="C24" s="34">
        <v>55.5</v>
      </c>
      <c r="D24" s="34">
        <v>7.06</v>
      </c>
      <c r="E24" s="34">
        <v>7.81</v>
      </c>
      <c r="F24" s="20">
        <v>140</v>
      </c>
      <c r="G24" s="20">
        <v>15</v>
      </c>
      <c r="H24" s="20">
        <v>308</v>
      </c>
      <c r="I24" s="20">
        <v>36</v>
      </c>
      <c r="J24" s="20">
        <v>270</v>
      </c>
      <c r="K24" s="20">
        <v>24</v>
      </c>
      <c r="L24" s="20" t="s">
        <v>36</v>
      </c>
      <c r="M24" s="20">
        <v>400</v>
      </c>
      <c r="N24" s="20">
        <v>0.3</v>
      </c>
      <c r="O24" s="34">
        <v>24.3</v>
      </c>
      <c r="P24" s="20">
        <v>1700000</v>
      </c>
      <c r="Q24" s="17"/>
    </row>
    <row r="25" spans="1:17" x14ac:dyDescent="0.3">
      <c r="A25" s="42">
        <v>45252</v>
      </c>
      <c r="B25" s="20">
        <f t="shared" si="0"/>
        <v>60250</v>
      </c>
      <c r="C25" s="34">
        <v>60.25</v>
      </c>
      <c r="D25" s="20">
        <v>7.08</v>
      </c>
      <c r="E25" s="34">
        <v>7.8</v>
      </c>
      <c r="F25" s="20">
        <v>135</v>
      </c>
      <c r="G25" s="20">
        <v>13</v>
      </c>
      <c r="H25" s="20">
        <v>320</v>
      </c>
      <c r="I25" s="20">
        <v>40</v>
      </c>
      <c r="J25" s="20">
        <v>282</v>
      </c>
      <c r="K25" s="20">
        <v>23</v>
      </c>
      <c r="L25" s="20" t="s">
        <v>36</v>
      </c>
      <c r="M25" s="20">
        <v>600</v>
      </c>
      <c r="N25" s="20">
        <v>0.2</v>
      </c>
      <c r="O25" s="20">
        <v>22.46</v>
      </c>
      <c r="P25" s="20">
        <v>1100000</v>
      </c>
      <c r="Q25" s="17"/>
    </row>
    <row r="26" spans="1:17" x14ac:dyDescent="0.3">
      <c r="A26" s="42">
        <v>45253</v>
      </c>
      <c r="B26" s="20">
        <f t="shared" si="0"/>
        <v>58700</v>
      </c>
      <c r="C26" s="34">
        <v>58.7</v>
      </c>
      <c r="D26" s="20">
        <v>7.11</v>
      </c>
      <c r="E26" s="34">
        <v>7.78</v>
      </c>
      <c r="F26" s="20">
        <v>140</v>
      </c>
      <c r="G26" s="20">
        <v>15</v>
      </c>
      <c r="H26" s="20">
        <v>312</v>
      </c>
      <c r="I26" s="20">
        <v>40</v>
      </c>
      <c r="J26" s="20">
        <v>286</v>
      </c>
      <c r="K26" s="20">
        <v>22</v>
      </c>
      <c r="L26" s="20" t="s">
        <v>36</v>
      </c>
      <c r="M26" s="20">
        <v>500</v>
      </c>
      <c r="N26" s="20">
        <v>0.3</v>
      </c>
      <c r="O26" s="20">
        <v>23.24</v>
      </c>
      <c r="P26" s="20">
        <v>1400000</v>
      </c>
      <c r="Q26" s="17"/>
    </row>
    <row r="27" spans="1:17" x14ac:dyDescent="0.3">
      <c r="A27" s="42">
        <v>45254</v>
      </c>
      <c r="B27" s="20">
        <f t="shared" si="0"/>
        <v>59850</v>
      </c>
      <c r="C27" s="34">
        <v>59.85</v>
      </c>
      <c r="D27" s="20">
        <v>7.14</v>
      </c>
      <c r="E27" s="34">
        <v>7.79</v>
      </c>
      <c r="F27" s="20">
        <v>140</v>
      </c>
      <c r="G27" s="20">
        <v>14</v>
      </c>
      <c r="H27" s="20">
        <v>316</v>
      </c>
      <c r="I27" s="20">
        <v>44</v>
      </c>
      <c r="J27" s="20">
        <v>288</v>
      </c>
      <c r="K27" s="20">
        <v>24</v>
      </c>
      <c r="L27" s="20" t="s">
        <v>36</v>
      </c>
      <c r="M27" s="20">
        <v>400</v>
      </c>
      <c r="N27" s="20">
        <v>0.3</v>
      </c>
      <c r="O27" s="20">
        <v>24.32</v>
      </c>
      <c r="P27" s="20">
        <v>1200000</v>
      </c>
      <c r="Q27" s="17"/>
    </row>
    <row r="28" spans="1:17" x14ac:dyDescent="0.3">
      <c r="A28" s="42">
        <v>45255</v>
      </c>
      <c r="B28" s="20">
        <f t="shared" si="0"/>
        <v>58450</v>
      </c>
      <c r="C28" s="34">
        <v>58.45</v>
      </c>
      <c r="D28" s="20">
        <v>7.11</v>
      </c>
      <c r="E28" s="34">
        <v>7.81</v>
      </c>
      <c r="F28" s="20">
        <v>145</v>
      </c>
      <c r="G28" s="20">
        <v>16</v>
      </c>
      <c r="H28" s="20">
        <v>308</v>
      </c>
      <c r="I28" s="20">
        <v>40</v>
      </c>
      <c r="J28" s="20">
        <v>268</v>
      </c>
      <c r="K28" s="20">
        <v>23</v>
      </c>
      <c r="L28" s="20" t="s">
        <v>36</v>
      </c>
      <c r="M28" s="20">
        <v>700</v>
      </c>
      <c r="N28" s="20">
        <v>0.3</v>
      </c>
      <c r="O28" s="20">
        <v>23.78</v>
      </c>
      <c r="P28" s="20">
        <v>1400000</v>
      </c>
      <c r="Q28" s="17"/>
    </row>
    <row r="29" spans="1:17" x14ac:dyDescent="0.3">
      <c r="A29" s="42">
        <v>45256</v>
      </c>
      <c r="B29" s="20">
        <f t="shared" si="0"/>
        <v>58100</v>
      </c>
      <c r="C29" s="34">
        <v>58.1</v>
      </c>
      <c r="D29" s="20">
        <v>7.16</v>
      </c>
      <c r="E29" s="34">
        <v>7.84</v>
      </c>
      <c r="F29" s="20">
        <v>130</v>
      </c>
      <c r="G29" s="20">
        <v>14</v>
      </c>
      <c r="H29" s="20">
        <v>320</v>
      </c>
      <c r="I29" s="20">
        <v>40</v>
      </c>
      <c r="J29" s="20">
        <v>276</v>
      </c>
      <c r="K29" s="20">
        <v>22</v>
      </c>
      <c r="L29" s="20" t="s">
        <v>36</v>
      </c>
      <c r="M29" s="20">
        <v>600</v>
      </c>
      <c r="N29" s="20">
        <v>0.2</v>
      </c>
      <c r="O29" s="20">
        <v>24.17</v>
      </c>
      <c r="P29" s="20">
        <v>1300000</v>
      </c>
      <c r="Q29" s="17"/>
    </row>
    <row r="30" spans="1:17" x14ac:dyDescent="0.3">
      <c r="A30" s="42">
        <v>45257</v>
      </c>
      <c r="B30" s="20">
        <f t="shared" si="0"/>
        <v>59010</v>
      </c>
      <c r="C30" s="34">
        <v>59.01</v>
      </c>
      <c r="D30" s="20">
        <v>7.12</v>
      </c>
      <c r="E30" s="34">
        <v>7.79</v>
      </c>
      <c r="F30" s="20">
        <v>140</v>
      </c>
      <c r="G30" s="20">
        <v>13</v>
      </c>
      <c r="H30" s="20">
        <v>304</v>
      </c>
      <c r="I30" s="20">
        <v>36</v>
      </c>
      <c r="J30" s="20">
        <v>258</v>
      </c>
      <c r="K30" s="20">
        <v>23</v>
      </c>
      <c r="L30" s="20" t="s">
        <v>36</v>
      </c>
      <c r="M30" s="20">
        <v>400</v>
      </c>
      <c r="N30" s="20">
        <v>0.3</v>
      </c>
      <c r="O30" s="20">
        <v>23.19</v>
      </c>
      <c r="P30" s="20">
        <v>1100000</v>
      </c>
      <c r="Q30" s="17"/>
    </row>
    <row r="31" spans="1:17" x14ac:dyDescent="0.3">
      <c r="A31" s="42">
        <v>45258</v>
      </c>
      <c r="B31" s="20">
        <f t="shared" si="0"/>
        <v>57730</v>
      </c>
      <c r="C31" s="34">
        <v>57.73</v>
      </c>
      <c r="D31" s="20">
        <v>7.18</v>
      </c>
      <c r="E31" s="34">
        <v>7.81</v>
      </c>
      <c r="F31" s="20">
        <v>130</v>
      </c>
      <c r="G31" s="20">
        <v>15</v>
      </c>
      <c r="H31" s="20">
        <v>312</v>
      </c>
      <c r="I31" s="20">
        <v>40</v>
      </c>
      <c r="J31" s="20">
        <v>264</v>
      </c>
      <c r="K31" s="20">
        <v>23</v>
      </c>
      <c r="L31" s="20" t="s">
        <v>36</v>
      </c>
      <c r="M31" s="20">
        <v>600</v>
      </c>
      <c r="N31" s="20">
        <v>0.3</v>
      </c>
      <c r="O31" s="20">
        <v>24.25</v>
      </c>
      <c r="P31" s="20">
        <v>1400000</v>
      </c>
      <c r="Q31" s="17"/>
    </row>
    <row r="32" spans="1:17" x14ac:dyDescent="0.3">
      <c r="A32" s="42">
        <v>45259</v>
      </c>
      <c r="B32" s="20">
        <f t="shared" si="0"/>
        <v>56780</v>
      </c>
      <c r="C32" s="34">
        <v>56.78</v>
      </c>
      <c r="D32" s="20">
        <v>7.03</v>
      </c>
      <c r="E32" s="34">
        <v>7.8</v>
      </c>
      <c r="F32" s="20">
        <v>145</v>
      </c>
      <c r="G32" s="20">
        <v>16</v>
      </c>
      <c r="H32" s="20">
        <v>320</v>
      </c>
      <c r="I32" s="20">
        <v>40</v>
      </c>
      <c r="J32" s="20">
        <v>272</v>
      </c>
      <c r="K32" s="20">
        <v>24</v>
      </c>
      <c r="L32" s="20" t="s">
        <v>36</v>
      </c>
      <c r="M32" s="20">
        <v>500</v>
      </c>
      <c r="N32" s="20">
        <v>0.3</v>
      </c>
      <c r="O32" s="20">
        <v>23.75</v>
      </c>
      <c r="P32" s="20">
        <v>1700000</v>
      </c>
      <c r="Q32" s="17"/>
    </row>
    <row r="33" spans="1:17" ht="15" thickBot="1" x14ac:dyDescent="0.35">
      <c r="A33" s="42">
        <v>45260</v>
      </c>
      <c r="B33" s="20">
        <f t="shared" si="0"/>
        <v>53400</v>
      </c>
      <c r="C33" s="34">
        <v>53.4</v>
      </c>
      <c r="D33" s="20">
        <v>7.18</v>
      </c>
      <c r="E33" s="34">
        <v>7.76</v>
      </c>
      <c r="F33" s="20">
        <v>130</v>
      </c>
      <c r="G33" s="20">
        <v>14</v>
      </c>
      <c r="H33" s="20">
        <v>328</v>
      </c>
      <c r="I33" s="20">
        <v>40</v>
      </c>
      <c r="J33" s="20">
        <v>288</v>
      </c>
      <c r="K33" s="20">
        <v>22</v>
      </c>
      <c r="L33" s="36" t="s">
        <v>36</v>
      </c>
      <c r="M33" s="20">
        <v>700</v>
      </c>
      <c r="N33" s="20">
        <v>0.2</v>
      </c>
      <c r="O33" s="20">
        <v>23.54</v>
      </c>
      <c r="P33" s="20">
        <v>1400000</v>
      </c>
      <c r="Q33" s="17"/>
    </row>
    <row r="34" spans="1:17" ht="15" thickBot="1" x14ac:dyDescent="0.35">
      <c r="A34" s="11" t="s">
        <v>31</v>
      </c>
      <c r="B34" s="18">
        <f>AVERAGE(B4:B33)</f>
        <v>58942</v>
      </c>
      <c r="C34" s="18">
        <f t="shared" ref="C34:K34" si="1">AVERAGE(C4:C33)</f>
        <v>58.942</v>
      </c>
      <c r="D34" s="18">
        <f t="shared" si="1"/>
        <v>7.1166666666666663</v>
      </c>
      <c r="E34" s="18">
        <f t="shared" si="1"/>
        <v>7.7879999999999994</v>
      </c>
      <c r="F34" s="18">
        <f t="shared" si="1"/>
        <v>137.33333333333334</v>
      </c>
      <c r="G34" s="18">
        <f t="shared" si="1"/>
        <v>14.933333333333334</v>
      </c>
      <c r="H34" s="18">
        <f t="shared" si="1"/>
        <v>314.26666666666665</v>
      </c>
      <c r="I34" s="18">
        <f t="shared" si="1"/>
        <v>39.866666666666667</v>
      </c>
      <c r="J34" s="18">
        <f t="shared" si="1"/>
        <v>274.43333333333334</v>
      </c>
      <c r="K34" s="18">
        <f t="shared" si="1"/>
        <v>23.133333333333333</v>
      </c>
      <c r="L34" s="18" t="s">
        <v>36</v>
      </c>
      <c r="M34" s="18">
        <f>AVERAGE(M4:M33)</f>
        <v>546.66666666666663</v>
      </c>
      <c r="N34" s="18">
        <f>AVERAGE(N4:N33)</f>
        <v>0.26333333333333331</v>
      </c>
      <c r="O34" s="18">
        <f>AVERAGE(O4:O33)</f>
        <v>23.721999999999998</v>
      </c>
      <c r="P34" s="18">
        <f>AVERAGE(P4:P33)</f>
        <v>1340000</v>
      </c>
      <c r="Q34" s="33"/>
    </row>
    <row r="35" spans="1:17" x14ac:dyDescent="0.3">
      <c r="C35" s="15">
        <f>SUM(C4:C33)</f>
        <v>1768.26</v>
      </c>
    </row>
    <row r="40" spans="1:17" ht="40.799999999999997" customHeight="1" x14ac:dyDescent="0.3">
      <c r="A40" s="62" t="s">
        <v>32</v>
      </c>
      <c r="B40" s="62"/>
      <c r="C40" s="62" t="s">
        <v>33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x14ac:dyDescent="0.3">
      <c r="A42" s="14" t="s">
        <v>34</v>
      </c>
      <c r="B42" s="15">
        <f t="shared" ref="B42:K42" si="2">MIN(B4:B33)</f>
        <v>53400</v>
      </c>
      <c r="C42" s="15">
        <f t="shared" si="2"/>
        <v>53.4</v>
      </c>
      <c r="D42" s="15">
        <f t="shared" si="2"/>
        <v>7.03</v>
      </c>
      <c r="E42" s="15">
        <f t="shared" si="2"/>
        <v>7.69</v>
      </c>
      <c r="F42" s="15">
        <f t="shared" si="2"/>
        <v>125</v>
      </c>
      <c r="G42" s="15">
        <f t="shared" si="2"/>
        <v>13</v>
      </c>
      <c r="H42" s="15">
        <f t="shared" si="2"/>
        <v>300</v>
      </c>
      <c r="I42" s="15">
        <f t="shared" si="2"/>
        <v>36</v>
      </c>
      <c r="J42" s="15">
        <f t="shared" si="2"/>
        <v>254</v>
      </c>
      <c r="K42" s="15">
        <f t="shared" si="2"/>
        <v>21</v>
      </c>
      <c r="L42" s="15"/>
      <c r="M42" s="15">
        <f>MIN(M4:M33)</f>
        <v>400</v>
      </c>
      <c r="N42" s="15">
        <f>MIN(N4:N33)</f>
        <v>0.2</v>
      </c>
      <c r="O42" s="15">
        <f>MIN(O4:O33)</f>
        <v>22.46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61740</v>
      </c>
      <c r="C44" s="15">
        <f t="shared" si="3"/>
        <v>61.74</v>
      </c>
      <c r="D44" s="15">
        <f t="shared" si="3"/>
        <v>7.21</v>
      </c>
      <c r="E44" s="15">
        <f t="shared" si="3"/>
        <v>7.84</v>
      </c>
      <c r="F44" s="15">
        <f t="shared" si="3"/>
        <v>150</v>
      </c>
      <c r="G44" s="15">
        <f t="shared" si="3"/>
        <v>17</v>
      </c>
      <c r="H44" s="15">
        <f t="shared" si="3"/>
        <v>328</v>
      </c>
      <c r="I44" s="15">
        <f t="shared" si="3"/>
        <v>44</v>
      </c>
      <c r="J44" s="15">
        <f t="shared" si="3"/>
        <v>290</v>
      </c>
      <c r="K44" s="15">
        <f t="shared" si="3"/>
        <v>25</v>
      </c>
      <c r="L44" s="15"/>
      <c r="M44" s="15">
        <f>MAX(M4:M33)</f>
        <v>700</v>
      </c>
      <c r="N44" s="15">
        <f>MAX(N4:N33)</f>
        <v>0.3</v>
      </c>
      <c r="O44" s="15">
        <f>MAX(O4:O33)</f>
        <v>24.42</v>
      </c>
      <c r="P44" s="15">
        <f>MAX(P4:P33)</f>
        <v>1700000</v>
      </c>
      <c r="Q44" s="15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4" orientation="landscape" r:id="rId1"/>
  <rowBreaks count="1" manualBreakCount="1">
    <brk id="34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tabSelected="1" zoomScale="106" zoomScaleNormal="106" workbookViewId="0">
      <selection activeCell="A27" sqref="A27:XFD28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35.664062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4" t="s">
        <v>29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26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9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45231</v>
      </c>
      <c r="B4" s="31">
        <f>C4*1000</f>
        <v>38400</v>
      </c>
      <c r="C4" s="49">
        <v>38.4</v>
      </c>
      <c r="D4" s="31">
        <v>7.46</v>
      </c>
      <c r="E4" s="31">
        <v>7.51</v>
      </c>
      <c r="F4" s="31">
        <v>165</v>
      </c>
      <c r="G4" s="31">
        <v>22</v>
      </c>
      <c r="H4" s="31">
        <v>360</v>
      </c>
      <c r="I4" s="31">
        <v>40</v>
      </c>
      <c r="J4" s="31">
        <v>336</v>
      </c>
      <c r="K4" s="31">
        <v>35</v>
      </c>
      <c r="L4" s="31" t="s">
        <v>36</v>
      </c>
      <c r="M4" s="31">
        <v>500</v>
      </c>
      <c r="N4" s="31">
        <v>0.3</v>
      </c>
      <c r="O4" s="31">
        <v>24.9</v>
      </c>
      <c r="P4" s="31">
        <v>1400000</v>
      </c>
      <c r="Q4" s="35"/>
    </row>
    <row r="5" spans="1:46" x14ac:dyDescent="0.3">
      <c r="A5" s="42">
        <v>45232</v>
      </c>
      <c r="B5" s="19">
        <f>C5*1000</f>
        <v>37630</v>
      </c>
      <c r="C5" s="34">
        <v>37.630000000000003</v>
      </c>
      <c r="D5" s="20">
        <v>7.48</v>
      </c>
      <c r="E5" s="20">
        <v>7.56</v>
      </c>
      <c r="F5" s="20">
        <v>160</v>
      </c>
      <c r="G5" s="20">
        <v>19</v>
      </c>
      <c r="H5" s="20">
        <v>352</v>
      </c>
      <c r="I5" s="20">
        <v>36</v>
      </c>
      <c r="J5" s="20">
        <v>322</v>
      </c>
      <c r="K5" s="20">
        <v>33</v>
      </c>
      <c r="L5" s="20" t="s">
        <v>36</v>
      </c>
      <c r="M5" s="20">
        <v>400</v>
      </c>
      <c r="N5" s="20">
        <v>0.3</v>
      </c>
      <c r="O5" s="20">
        <v>23.8</v>
      </c>
      <c r="P5" s="20">
        <v>1100000</v>
      </c>
      <c r="Q5" s="17"/>
    </row>
    <row r="6" spans="1:46" x14ac:dyDescent="0.3">
      <c r="A6" s="42">
        <v>45233</v>
      </c>
      <c r="B6" s="19">
        <f t="shared" ref="B6:B33" si="0">C6*1000</f>
        <v>37810</v>
      </c>
      <c r="C6" s="34">
        <v>37.81</v>
      </c>
      <c r="D6" s="20">
        <v>7.39</v>
      </c>
      <c r="E6" s="20">
        <v>7.42</v>
      </c>
      <c r="F6" s="20">
        <v>155</v>
      </c>
      <c r="G6" s="20">
        <v>18</v>
      </c>
      <c r="H6" s="20">
        <v>336</v>
      </c>
      <c r="I6" s="20">
        <v>36</v>
      </c>
      <c r="J6" s="20">
        <v>285</v>
      </c>
      <c r="K6" s="20">
        <v>34</v>
      </c>
      <c r="L6" s="20" t="s">
        <v>36</v>
      </c>
      <c r="M6" s="20">
        <v>600</v>
      </c>
      <c r="N6" s="20">
        <v>0.2</v>
      </c>
      <c r="O6" s="20">
        <v>23.2</v>
      </c>
      <c r="P6" s="20">
        <v>1300000</v>
      </c>
      <c r="Q6" s="17"/>
    </row>
    <row r="7" spans="1:46" x14ac:dyDescent="0.3">
      <c r="A7" s="42">
        <v>45234</v>
      </c>
      <c r="B7" s="19">
        <f t="shared" si="0"/>
        <v>39170</v>
      </c>
      <c r="C7" s="34">
        <v>39.17</v>
      </c>
      <c r="D7" s="20">
        <v>7.43</v>
      </c>
      <c r="E7" s="20">
        <v>7.48</v>
      </c>
      <c r="F7" s="20">
        <v>160</v>
      </c>
      <c r="G7" s="20">
        <v>20</v>
      </c>
      <c r="H7" s="20">
        <v>348</v>
      </c>
      <c r="I7" s="20">
        <v>40</v>
      </c>
      <c r="J7" s="20">
        <v>319</v>
      </c>
      <c r="K7" s="20">
        <v>32</v>
      </c>
      <c r="L7" s="20" t="s">
        <v>36</v>
      </c>
      <c r="M7" s="20">
        <v>500</v>
      </c>
      <c r="N7" s="20">
        <v>0.3</v>
      </c>
      <c r="O7" s="20">
        <v>24.1</v>
      </c>
      <c r="P7" s="20">
        <v>1700000</v>
      </c>
      <c r="Q7" s="17"/>
    </row>
    <row r="8" spans="1:46" x14ac:dyDescent="0.3">
      <c r="A8" s="42">
        <v>45235</v>
      </c>
      <c r="B8" s="19">
        <f t="shared" si="0"/>
        <v>38640</v>
      </c>
      <c r="C8" s="34">
        <v>38.64</v>
      </c>
      <c r="D8" s="20">
        <v>7.48</v>
      </c>
      <c r="E8" s="20">
        <v>7.36</v>
      </c>
      <c r="F8" s="20">
        <v>155</v>
      </c>
      <c r="G8" s="20">
        <v>22</v>
      </c>
      <c r="H8" s="20">
        <v>356</v>
      </c>
      <c r="I8" s="20">
        <v>40</v>
      </c>
      <c r="J8" s="20">
        <v>335</v>
      </c>
      <c r="K8" s="20">
        <v>31</v>
      </c>
      <c r="L8" s="20" t="s">
        <v>36</v>
      </c>
      <c r="M8" s="20">
        <v>700</v>
      </c>
      <c r="N8" s="20">
        <v>0.2</v>
      </c>
      <c r="O8" s="20">
        <v>23.5</v>
      </c>
      <c r="P8" s="20">
        <v>1400000</v>
      </c>
      <c r="Q8" s="17"/>
    </row>
    <row r="9" spans="1:46" x14ac:dyDescent="0.3">
      <c r="A9" s="42">
        <v>45236</v>
      </c>
      <c r="B9" s="19">
        <f t="shared" si="0"/>
        <v>38530</v>
      </c>
      <c r="C9" s="34">
        <v>38.53</v>
      </c>
      <c r="D9" s="20">
        <v>7.44</v>
      </c>
      <c r="E9" s="20">
        <v>7.39</v>
      </c>
      <c r="F9" s="20">
        <v>160</v>
      </c>
      <c r="G9" s="20">
        <v>24</v>
      </c>
      <c r="H9" s="20">
        <v>344</v>
      </c>
      <c r="I9" s="20">
        <v>36</v>
      </c>
      <c r="J9" s="20">
        <v>308</v>
      </c>
      <c r="K9" s="20">
        <v>30</v>
      </c>
      <c r="L9" s="20" t="s">
        <v>36</v>
      </c>
      <c r="M9" s="20">
        <v>400</v>
      </c>
      <c r="N9" s="20">
        <v>0.3</v>
      </c>
      <c r="O9" s="20">
        <v>24.3</v>
      </c>
      <c r="P9" s="20">
        <v>1200000</v>
      </c>
      <c r="Q9" s="17"/>
    </row>
    <row r="10" spans="1:46" x14ac:dyDescent="0.3">
      <c r="A10" s="42">
        <v>45237</v>
      </c>
      <c r="B10" s="19">
        <f t="shared" si="0"/>
        <v>35590</v>
      </c>
      <c r="C10" s="34">
        <v>35.590000000000003</v>
      </c>
      <c r="D10" s="20">
        <v>7.39</v>
      </c>
      <c r="E10" s="20">
        <v>7.42</v>
      </c>
      <c r="F10" s="20">
        <v>155</v>
      </c>
      <c r="G10" s="20">
        <v>22</v>
      </c>
      <c r="H10" s="20">
        <v>340</v>
      </c>
      <c r="I10" s="20">
        <v>40</v>
      </c>
      <c r="J10" s="20">
        <v>330</v>
      </c>
      <c r="K10" s="20">
        <v>33</v>
      </c>
      <c r="L10" s="20" t="s">
        <v>36</v>
      </c>
      <c r="M10" s="20">
        <v>600</v>
      </c>
      <c r="N10" s="20">
        <v>0.3</v>
      </c>
      <c r="O10" s="20">
        <v>24.8</v>
      </c>
      <c r="P10" s="20">
        <v>1400000</v>
      </c>
      <c r="Q10" s="17"/>
    </row>
    <row r="11" spans="1:46" x14ac:dyDescent="0.3">
      <c r="A11" s="42">
        <v>45238</v>
      </c>
      <c r="B11" s="19">
        <f t="shared" si="0"/>
        <v>35910</v>
      </c>
      <c r="C11" s="34">
        <v>35.909999999999997</v>
      </c>
      <c r="D11" s="20">
        <v>7.46</v>
      </c>
      <c r="E11" s="20">
        <v>7.31</v>
      </c>
      <c r="F11" s="20">
        <v>160</v>
      </c>
      <c r="G11" s="20">
        <v>20</v>
      </c>
      <c r="H11" s="20">
        <v>336</v>
      </c>
      <c r="I11" s="20">
        <v>40</v>
      </c>
      <c r="J11" s="20">
        <v>326</v>
      </c>
      <c r="K11" s="20">
        <v>31</v>
      </c>
      <c r="L11" s="20" t="s">
        <v>36</v>
      </c>
      <c r="M11" s="20">
        <v>500</v>
      </c>
      <c r="N11" s="20">
        <v>0.2</v>
      </c>
      <c r="O11" s="20">
        <v>23.7</v>
      </c>
      <c r="P11" s="20">
        <v>1100000</v>
      </c>
      <c r="Q11" s="17"/>
    </row>
    <row r="12" spans="1:46" x14ac:dyDescent="0.3">
      <c r="A12" s="42">
        <v>45239</v>
      </c>
      <c r="B12" s="20">
        <f t="shared" si="0"/>
        <v>38620</v>
      </c>
      <c r="C12" s="34">
        <v>38.619999999999997</v>
      </c>
      <c r="D12" s="20">
        <v>7.44</v>
      </c>
      <c r="E12" s="20">
        <v>7.39</v>
      </c>
      <c r="F12" s="20">
        <v>155</v>
      </c>
      <c r="G12" s="20">
        <v>23</v>
      </c>
      <c r="H12" s="20">
        <v>368</v>
      </c>
      <c r="I12" s="20">
        <v>44</v>
      </c>
      <c r="J12" s="20">
        <v>332</v>
      </c>
      <c r="K12" s="20">
        <v>35</v>
      </c>
      <c r="L12" s="20" t="s">
        <v>36</v>
      </c>
      <c r="M12" s="20">
        <v>400</v>
      </c>
      <c r="N12" s="20">
        <v>0.3</v>
      </c>
      <c r="O12" s="20">
        <v>24.4</v>
      </c>
      <c r="P12" s="20">
        <v>1300000</v>
      </c>
      <c r="Q12" s="17"/>
    </row>
    <row r="13" spans="1:46" x14ac:dyDescent="0.3">
      <c r="A13" s="42">
        <v>45240</v>
      </c>
      <c r="B13" s="20">
        <f t="shared" si="0"/>
        <v>37250</v>
      </c>
      <c r="C13" s="34">
        <v>37.25</v>
      </c>
      <c r="D13" s="20">
        <v>7.42</v>
      </c>
      <c r="E13" s="20">
        <v>7.32</v>
      </c>
      <c r="F13" s="20">
        <v>155</v>
      </c>
      <c r="G13" s="20">
        <v>25</v>
      </c>
      <c r="H13" s="20">
        <v>360</v>
      </c>
      <c r="I13" s="20">
        <v>42</v>
      </c>
      <c r="J13" s="20">
        <v>328</v>
      </c>
      <c r="K13" s="20">
        <v>33</v>
      </c>
      <c r="L13" s="20" t="s">
        <v>36</v>
      </c>
      <c r="M13" s="20">
        <v>500</v>
      </c>
      <c r="N13" s="20">
        <v>0.3</v>
      </c>
      <c r="O13" s="20">
        <v>24.6</v>
      </c>
      <c r="P13" s="20">
        <v>1700000</v>
      </c>
      <c r="Q13" s="17"/>
    </row>
    <row r="14" spans="1:46" x14ac:dyDescent="0.3">
      <c r="A14" s="42">
        <v>45241</v>
      </c>
      <c r="B14" s="20">
        <f t="shared" si="0"/>
        <v>36680</v>
      </c>
      <c r="C14" s="34">
        <v>36.68</v>
      </c>
      <c r="D14" s="20">
        <v>7.4</v>
      </c>
      <c r="E14" s="20">
        <v>7.34</v>
      </c>
      <c r="F14" s="20">
        <v>145</v>
      </c>
      <c r="G14" s="20">
        <v>20</v>
      </c>
      <c r="H14" s="20">
        <v>362</v>
      </c>
      <c r="I14" s="20">
        <v>40</v>
      </c>
      <c r="J14" s="20">
        <v>332</v>
      </c>
      <c r="K14" s="20">
        <v>34</v>
      </c>
      <c r="L14" s="20" t="s">
        <v>36</v>
      </c>
      <c r="M14" s="20">
        <v>700</v>
      </c>
      <c r="N14" s="20">
        <v>0.2</v>
      </c>
      <c r="O14" s="20">
        <v>24.5</v>
      </c>
      <c r="P14" s="20">
        <v>1400000</v>
      </c>
      <c r="Q14" s="17"/>
    </row>
    <row r="15" spans="1:46" x14ac:dyDescent="0.3">
      <c r="A15" s="42">
        <v>45242</v>
      </c>
      <c r="B15" s="20">
        <f t="shared" si="0"/>
        <v>36130</v>
      </c>
      <c r="C15" s="34">
        <v>36.130000000000003</v>
      </c>
      <c r="D15" s="20">
        <v>7.41</v>
      </c>
      <c r="E15" s="20">
        <v>7.38</v>
      </c>
      <c r="F15" s="20">
        <v>150</v>
      </c>
      <c r="G15" s="20">
        <v>18</v>
      </c>
      <c r="H15" s="20">
        <v>368</v>
      </c>
      <c r="I15" s="20">
        <v>38</v>
      </c>
      <c r="J15" s="20">
        <v>336</v>
      </c>
      <c r="K15" s="20">
        <v>32</v>
      </c>
      <c r="L15" s="20" t="s">
        <v>36</v>
      </c>
      <c r="M15" s="20">
        <v>600</v>
      </c>
      <c r="N15" s="20">
        <v>0.3</v>
      </c>
      <c r="O15" s="20">
        <v>23.9</v>
      </c>
      <c r="P15" s="20">
        <v>1200000</v>
      </c>
      <c r="Q15" s="17"/>
    </row>
    <row r="16" spans="1:46" x14ac:dyDescent="0.3">
      <c r="A16" s="42">
        <v>45243</v>
      </c>
      <c r="B16" s="20">
        <f t="shared" si="0"/>
        <v>33810</v>
      </c>
      <c r="C16" s="34">
        <v>33.81</v>
      </c>
      <c r="D16" s="20">
        <v>7.46</v>
      </c>
      <c r="E16" s="20">
        <v>7.44</v>
      </c>
      <c r="F16" s="20">
        <v>160</v>
      </c>
      <c r="G16" s="20">
        <v>20</v>
      </c>
      <c r="H16" s="20">
        <v>364</v>
      </c>
      <c r="I16" s="20">
        <v>38</v>
      </c>
      <c r="J16" s="20">
        <v>344</v>
      </c>
      <c r="K16" s="20">
        <v>32</v>
      </c>
      <c r="L16" s="20" t="s">
        <v>36</v>
      </c>
      <c r="M16" s="20">
        <v>400</v>
      </c>
      <c r="N16" s="20">
        <v>0.2</v>
      </c>
      <c r="O16" s="20">
        <v>24.6</v>
      </c>
      <c r="P16" s="20">
        <v>1300000</v>
      </c>
      <c r="Q16" s="17"/>
    </row>
    <row r="17" spans="1:20" x14ac:dyDescent="0.3">
      <c r="A17" s="42">
        <v>45244</v>
      </c>
      <c r="B17" s="20">
        <f t="shared" si="0"/>
        <v>35140</v>
      </c>
      <c r="C17" s="34">
        <v>35.14</v>
      </c>
      <c r="D17" s="20">
        <v>7.43</v>
      </c>
      <c r="E17" s="20">
        <v>7.4</v>
      </c>
      <c r="F17" s="20">
        <v>155</v>
      </c>
      <c r="G17" s="20">
        <v>21</v>
      </c>
      <c r="H17" s="20">
        <v>350</v>
      </c>
      <c r="I17" s="20">
        <v>40</v>
      </c>
      <c r="J17" s="20">
        <v>334</v>
      </c>
      <c r="K17" s="20">
        <v>33</v>
      </c>
      <c r="L17" s="20" t="s">
        <v>36</v>
      </c>
      <c r="M17" s="20">
        <v>500</v>
      </c>
      <c r="N17" s="20">
        <v>0.2</v>
      </c>
      <c r="O17" s="20">
        <v>24.1</v>
      </c>
      <c r="P17" s="20">
        <v>1400000</v>
      </c>
      <c r="Q17" s="17"/>
    </row>
    <row r="18" spans="1:20" x14ac:dyDescent="0.3">
      <c r="A18" s="42">
        <v>45245</v>
      </c>
      <c r="B18" s="20">
        <f t="shared" si="0"/>
        <v>34520</v>
      </c>
      <c r="C18" s="34">
        <v>34.520000000000003</v>
      </c>
      <c r="D18" s="20">
        <v>7.52</v>
      </c>
      <c r="E18" s="20">
        <v>7.59</v>
      </c>
      <c r="F18" s="20">
        <v>155</v>
      </c>
      <c r="G18" s="20">
        <v>19</v>
      </c>
      <c r="H18" s="20">
        <v>340</v>
      </c>
      <c r="I18" s="20">
        <v>36</v>
      </c>
      <c r="J18" s="20">
        <v>328</v>
      </c>
      <c r="K18" s="20">
        <v>33</v>
      </c>
      <c r="L18" s="20" t="s">
        <v>36</v>
      </c>
      <c r="M18" s="20">
        <v>500</v>
      </c>
      <c r="N18" s="20">
        <v>0.3</v>
      </c>
      <c r="O18" s="20">
        <v>24.6</v>
      </c>
      <c r="P18" s="20">
        <v>1300000</v>
      </c>
      <c r="Q18" s="17"/>
    </row>
    <row r="19" spans="1:20" x14ac:dyDescent="0.3">
      <c r="A19" s="42">
        <v>45246</v>
      </c>
      <c r="B19" s="20">
        <f t="shared" si="0"/>
        <v>36030</v>
      </c>
      <c r="C19" s="34">
        <v>36.03</v>
      </c>
      <c r="D19" s="20">
        <v>7.48</v>
      </c>
      <c r="E19" s="20">
        <v>7.63</v>
      </c>
      <c r="F19" s="20">
        <v>160</v>
      </c>
      <c r="G19" s="20">
        <v>24</v>
      </c>
      <c r="H19" s="20">
        <v>328</v>
      </c>
      <c r="I19" s="20">
        <v>40</v>
      </c>
      <c r="J19" s="20">
        <v>290</v>
      </c>
      <c r="K19" s="20">
        <v>30</v>
      </c>
      <c r="L19" s="20" t="s">
        <v>36</v>
      </c>
      <c r="M19" s="20">
        <v>600</v>
      </c>
      <c r="N19" s="20">
        <v>0.2</v>
      </c>
      <c r="O19" s="20">
        <v>23.6</v>
      </c>
      <c r="P19" s="20">
        <v>1700000</v>
      </c>
      <c r="Q19" s="17"/>
    </row>
    <row r="20" spans="1:20" x14ac:dyDescent="0.3">
      <c r="A20" s="42">
        <v>45247</v>
      </c>
      <c r="B20" s="20">
        <f t="shared" si="0"/>
        <v>39160</v>
      </c>
      <c r="C20" s="34">
        <v>39.159999999999997</v>
      </c>
      <c r="D20" s="20">
        <v>7.48</v>
      </c>
      <c r="E20" s="20">
        <v>7.63</v>
      </c>
      <c r="F20" s="20">
        <v>155</v>
      </c>
      <c r="G20" s="20">
        <v>22</v>
      </c>
      <c r="H20" s="20">
        <v>340</v>
      </c>
      <c r="I20" s="20">
        <v>36</v>
      </c>
      <c r="J20" s="20">
        <v>350</v>
      </c>
      <c r="K20" s="20">
        <v>31</v>
      </c>
      <c r="L20" s="20" t="s">
        <v>36</v>
      </c>
      <c r="M20" s="20">
        <v>700</v>
      </c>
      <c r="N20" s="20">
        <v>0.3</v>
      </c>
      <c r="O20" s="20">
        <v>22.7</v>
      </c>
      <c r="P20" s="20">
        <v>1400000</v>
      </c>
      <c r="Q20" s="17"/>
    </row>
    <row r="21" spans="1:20" x14ac:dyDescent="0.3">
      <c r="A21" s="42">
        <v>45248</v>
      </c>
      <c r="B21" s="20">
        <f t="shared" si="0"/>
        <v>44160</v>
      </c>
      <c r="C21" s="34">
        <v>44.16</v>
      </c>
      <c r="D21" s="20">
        <v>7.51</v>
      </c>
      <c r="E21" s="20">
        <v>7.62</v>
      </c>
      <c r="F21" s="20">
        <v>160</v>
      </c>
      <c r="G21" s="20">
        <v>20</v>
      </c>
      <c r="H21" s="20">
        <v>316</v>
      </c>
      <c r="I21" s="20">
        <v>36</v>
      </c>
      <c r="J21" s="20">
        <v>330</v>
      </c>
      <c r="K21" s="20">
        <v>29</v>
      </c>
      <c r="L21" s="20" t="s">
        <v>36</v>
      </c>
      <c r="M21" s="20">
        <v>600</v>
      </c>
      <c r="N21" s="20">
        <v>0.3</v>
      </c>
      <c r="O21" s="20">
        <v>24.2</v>
      </c>
      <c r="P21" s="20">
        <v>1300000</v>
      </c>
      <c r="Q21" s="17"/>
    </row>
    <row r="22" spans="1:20" x14ac:dyDescent="0.3">
      <c r="A22" s="42">
        <v>45249</v>
      </c>
      <c r="B22" s="20">
        <f t="shared" si="0"/>
        <v>43050</v>
      </c>
      <c r="C22" s="34">
        <v>43.05</v>
      </c>
      <c r="D22" s="20">
        <v>7.46</v>
      </c>
      <c r="E22" s="20">
        <v>7.65</v>
      </c>
      <c r="F22" s="20">
        <v>165</v>
      </c>
      <c r="G22" s="20">
        <v>24</v>
      </c>
      <c r="H22" s="20">
        <v>352</v>
      </c>
      <c r="I22" s="20">
        <v>40</v>
      </c>
      <c r="J22" s="20">
        <v>362</v>
      </c>
      <c r="K22" s="20">
        <v>34</v>
      </c>
      <c r="L22" s="20" t="s">
        <v>36</v>
      </c>
      <c r="M22" s="20">
        <v>400</v>
      </c>
      <c r="N22" s="20">
        <v>0.3</v>
      </c>
      <c r="O22" s="20">
        <v>24.6</v>
      </c>
      <c r="P22" s="20">
        <v>1100000</v>
      </c>
      <c r="Q22" s="17"/>
    </row>
    <row r="23" spans="1:20" x14ac:dyDescent="0.3">
      <c r="A23" s="42">
        <v>45250</v>
      </c>
      <c r="B23" s="20">
        <f t="shared" si="0"/>
        <v>44130</v>
      </c>
      <c r="C23" s="34">
        <v>44.13</v>
      </c>
      <c r="D23" s="20">
        <v>7.43</v>
      </c>
      <c r="E23" s="20">
        <v>7.59</v>
      </c>
      <c r="F23" s="20">
        <v>155</v>
      </c>
      <c r="G23" s="20">
        <v>27</v>
      </c>
      <c r="H23" s="20">
        <v>344</v>
      </c>
      <c r="I23" s="20">
        <v>44</v>
      </c>
      <c r="J23" s="20">
        <v>338</v>
      </c>
      <c r="K23" s="20">
        <v>35</v>
      </c>
      <c r="L23" s="20" t="s">
        <v>36</v>
      </c>
      <c r="M23" s="20">
        <v>500</v>
      </c>
      <c r="N23" s="20">
        <v>0.2</v>
      </c>
      <c r="O23" s="20">
        <v>23.9</v>
      </c>
      <c r="P23" s="20">
        <v>1700000</v>
      </c>
      <c r="Q23" s="17"/>
    </row>
    <row r="24" spans="1:20" x14ac:dyDescent="0.3">
      <c r="A24" s="42">
        <v>45251</v>
      </c>
      <c r="B24" s="20">
        <f t="shared" si="0"/>
        <v>43600</v>
      </c>
      <c r="C24" s="34">
        <v>43.6</v>
      </c>
      <c r="D24" s="20">
        <v>7.49</v>
      </c>
      <c r="E24" s="20">
        <v>7.6</v>
      </c>
      <c r="F24" s="20">
        <v>165</v>
      </c>
      <c r="G24" s="20">
        <v>29</v>
      </c>
      <c r="H24" s="20">
        <v>356</v>
      </c>
      <c r="I24" s="20">
        <v>44</v>
      </c>
      <c r="J24" s="20">
        <v>358</v>
      </c>
      <c r="K24" s="20">
        <v>34</v>
      </c>
      <c r="L24" s="20" t="s">
        <v>36</v>
      </c>
      <c r="M24" s="20">
        <v>700</v>
      </c>
      <c r="N24" s="20">
        <v>0.2</v>
      </c>
      <c r="O24" s="20">
        <v>24.3</v>
      </c>
      <c r="P24" s="20">
        <v>1300000</v>
      </c>
      <c r="Q24" s="17"/>
    </row>
    <row r="25" spans="1:20" x14ac:dyDescent="0.3">
      <c r="A25" s="42">
        <v>45252</v>
      </c>
      <c r="B25" s="20">
        <f t="shared" si="0"/>
        <v>42830</v>
      </c>
      <c r="C25" s="34">
        <v>42.83</v>
      </c>
      <c r="D25" s="20">
        <v>7.51</v>
      </c>
      <c r="E25" s="20">
        <v>7.58</v>
      </c>
      <c r="F25" s="20">
        <v>160</v>
      </c>
      <c r="G25" s="20">
        <v>26</v>
      </c>
      <c r="H25" s="20">
        <v>352</v>
      </c>
      <c r="I25" s="20">
        <v>44</v>
      </c>
      <c r="J25" s="20">
        <v>342</v>
      </c>
      <c r="K25" s="20">
        <v>36</v>
      </c>
      <c r="L25" s="20" t="s">
        <v>36</v>
      </c>
      <c r="M25" s="20">
        <v>600</v>
      </c>
      <c r="N25" s="20">
        <v>0.3</v>
      </c>
      <c r="O25" s="20">
        <v>23.6</v>
      </c>
      <c r="P25" s="20">
        <v>1400000</v>
      </c>
      <c r="Q25" s="17"/>
      <c r="T25" t="s">
        <v>37</v>
      </c>
    </row>
    <row r="26" spans="1:20" x14ac:dyDescent="0.3">
      <c r="A26" s="42">
        <v>45253</v>
      </c>
      <c r="B26" s="20">
        <f t="shared" si="0"/>
        <v>46070</v>
      </c>
      <c r="C26" s="34">
        <v>46.07</v>
      </c>
      <c r="D26" s="20">
        <v>7.47</v>
      </c>
      <c r="E26" s="20">
        <v>7.55</v>
      </c>
      <c r="F26" s="20">
        <v>155</v>
      </c>
      <c r="G26" s="20">
        <v>22</v>
      </c>
      <c r="H26" s="20">
        <v>348</v>
      </c>
      <c r="I26" s="20">
        <v>40</v>
      </c>
      <c r="J26" s="20">
        <v>338</v>
      </c>
      <c r="K26" s="20">
        <v>35</v>
      </c>
      <c r="L26" s="20" t="s">
        <v>36</v>
      </c>
      <c r="M26" s="20">
        <v>700</v>
      </c>
      <c r="N26" s="20">
        <v>0.3</v>
      </c>
      <c r="O26" s="20">
        <v>22.7</v>
      </c>
      <c r="P26" s="20">
        <v>1700000</v>
      </c>
      <c r="Q26" s="17"/>
    </row>
    <row r="27" spans="1:20" ht="28.2" customHeight="1" x14ac:dyDescent="0.3">
      <c r="A27" s="42">
        <v>45254</v>
      </c>
      <c r="B27" s="20">
        <f t="shared" si="0"/>
        <v>44410</v>
      </c>
      <c r="C27" s="34">
        <v>44.41</v>
      </c>
      <c r="D27" s="20">
        <v>7.45</v>
      </c>
      <c r="E27" s="20">
        <v>7.61</v>
      </c>
      <c r="F27" s="20" t="s">
        <v>38</v>
      </c>
      <c r="G27" s="20" t="s">
        <v>38</v>
      </c>
      <c r="H27" s="20">
        <v>360</v>
      </c>
      <c r="I27" s="20">
        <v>40</v>
      </c>
      <c r="J27" s="20">
        <v>352</v>
      </c>
      <c r="K27" s="20">
        <v>33</v>
      </c>
      <c r="L27" s="20" t="s">
        <v>36</v>
      </c>
      <c r="M27" s="20">
        <v>500</v>
      </c>
      <c r="N27" s="20">
        <v>0.2</v>
      </c>
      <c r="O27" s="20">
        <v>21.2</v>
      </c>
      <c r="P27" s="20">
        <v>1400000</v>
      </c>
      <c r="Q27" s="82" t="s">
        <v>39</v>
      </c>
    </row>
    <row r="28" spans="1:20" ht="28.2" customHeight="1" x14ac:dyDescent="0.3">
      <c r="A28" s="42">
        <v>45255</v>
      </c>
      <c r="B28" s="20">
        <f t="shared" si="0"/>
        <v>41690</v>
      </c>
      <c r="C28" s="34">
        <v>41.69</v>
      </c>
      <c r="D28" s="20">
        <v>7.53</v>
      </c>
      <c r="E28" s="20">
        <v>7.65</v>
      </c>
      <c r="F28" s="20" t="s">
        <v>38</v>
      </c>
      <c r="G28" s="20" t="s">
        <v>38</v>
      </c>
      <c r="H28" s="20">
        <v>344</v>
      </c>
      <c r="I28" s="20">
        <v>44</v>
      </c>
      <c r="J28" s="20">
        <v>310</v>
      </c>
      <c r="K28" s="20">
        <v>36</v>
      </c>
      <c r="L28" s="20" t="s">
        <v>36</v>
      </c>
      <c r="M28" s="20">
        <v>400</v>
      </c>
      <c r="N28" s="20">
        <v>0.3</v>
      </c>
      <c r="O28" s="20">
        <v>22.1</v>
      </c>
      <c r="P28" s="20">
        <v>1300000</v>
      </c>
      <c r="Q28" s="83"/>
    </row>
    <row r="29" spans="1:20" x14ac:dyDescent="0.3">
      <c r="A29" s="42">
        <v>45256</v>
      </c>
      <c r="B29" s="20">
        <f t="shared" si="0"/>
        <v>43440</v>
      </c>
      <c r="C29" s="34">
        <v>43.44</v>
      </c>
      <c r="D29" s="20">
        <v>7.62</v>
      </c>
      <c r="E29" s="20">
        <v>7.67</v>
      </c>
      <c r="F29" s="20">
        <v>160</v>
      </c>
      <c r="G29" s="20">
        <v>28</v>
      </c>
      <c r="H29" s="20">
        <v>340</v>
      </c>
      <c r="I29" s="20">
        <v>48</v>
      </c>
      <c r="J29" s="20">
        <v>322</v>
      </c>
      <c r="K29" s="20">
        <v>37</v>
      </c>
      <c r="L29" s="20" t="s">
        <v>36</v>
      </c>
      <c r="M29" s="20">
        <v>700</v>
      </c>
      <c r="N29" s="20">
        <v>0.2</v>
      </c>
      <c r="O29" s="20">
        <v>22.4</v>
      </c>
      <c r="P29" s="20">
        <v>1400000</v>
      </c>
      <c r="Q29" s="17"/>
    </row>
    <row r="30" spans="1:20" ht="52.8" x14ac:dyDescent="0.3">
      <c r="A30" s="42">
        <v>45257</v>
      </c>
      <c r="B30" s="20">
        <f t="shared" si="0"/>
        <v>40540</v>
      </c>
      <c r="C30" s="34">
        <v>40.54</v>
      </c>
      <c r="D30" s="20">
        <v>7.66</v>
      </c>
      <c r="E30" s="20">
        <v>7.7</v>
      </c>
      <c r="F30" s="20" t="s">
        <v>38</v>
      </c>
      <c r="G30" s="20" t="s">
        <v>38</v>
      </c>
      <c r="H30" s="20">
        <v>348</v>
      </c>
      <c r="I30" s="20">
        <v>44</v>
      </c>
      <c r="J30" s="20">
        <v>336</v>
      </c>
      <c r="K30" s="20">
        <v>35</v>
      </c>
      <c r="L30" s="20" t="s">
        <v>36</v>
      </c>
      <c r="M30" s="20">
        <v>500</v>
      </c>
      <c r="N30" s="20">
        <v>0.3</v>
      </c>
      <c r="O30" s="20">
        <v>23.1</v>
      </c>
      <c r="P30" s="20">
        <v>1100000</v>
      </c>
      <c r="Q30" s="17" t="s">
        <v>39</v>
      </c>
    </row>
    <row r="31" spans="1:20" x14ac:dyDescent="0.3">
      <c r="A31" s="42">
        <v>45258</v>
      </c>
      <c r="B31" s="20">
        <f t="shared" si="0"/>
        <v>41010</v>
      </c>
      <c r="C31" s="34">
        <v>41.01</v>
      </c>
      <c r="D31" s="20">
        <v>7.6</v>
      </c>
      <c r="E31" s="20">
        <v>7.67</v>
      </c>
      <c r="F31" s="20">
        <v>160</v>
      </c>
      <c r="G31" s="20">
        <v>27</v>
      </c>
      <c r="H31" s="20">
        <v>352</v>
      </c>
      <c r="I31" s="20">
        <v>44</v>
      </c>
      <c r="J31" s="20">
        <v>306</v>
      </c>
      <c r="K31" s="20">
        <v>37</v>
      </c>
      <c r="L31" s="20" t="s">
        <v>36</v>
      </c>
      <c r="M31" s="20">
        <v>400</v>
      </c>
      <c r="N31" s="20">
        <v>0.3</v>
      </c>
      <c r="O31" s="20">
        <v>23.3</v>
      </c>
      <c r="P31" s="20">
        <v>1200000</v>
      </c>
      <c r="Q31" s="17"/>
    </row>
    <row r="32" spans="1:20" x14ac:dyDescent="0.3">
      <c r="A32" s="42">
        <v>45259</v>
      </c>
      <c r="B32" s="20">
        <f t="shared" si="0"/>
        <v>43480</v>
      </c>
      <c r="C32" s="34">
        <v>43.48</v>
      </c>
      <c r="D32" s="20">
        <v>7.55</v>
      </c>
      <c r="E32" s="20">
        <v>7.62</v>
      </c>
      <c r="F32" s="20">
        <v>155</v>
      </c>
      <c r="G32" s="20">
        <v>22</v>
      </c>
      <c r="H32" s="20">
        <v>344</v>
      </c>
      <c r="I32" s="20">
        <v>40</v>
      </c>
      <c r="J32" s="20">
        <v>316</v>
      </c>
      <c r="K32" s="20">
        <v>35</v>
      </c>
      <c r="L32" s="20" t="s">
        <v>36</v>
      </c>
      <c r="M32" s="20">
        <v>600</v>
      </c>
      <c r="N32" s="20">
        <v>0.2</v>
      </c>
      <c r="O32" s="20">
        <v>22.8</v>
      </c>
      <c r="P32" s="20">
        <v>1700000</v>
      </c>
      <c r="Q32" s="17"/>
    </row>
    <row r="33" spans="1:17" ht="15" thickBot="1" x14ac:dyDescent="0.35">
      <c r="A33" s="42">
        <v>45260</v>
      </c>
      <c r="B33" s="20">
        <f t="shared" si="0"/>
        <v>44800</v>
      </c>
      <c r="C33" s="34">
        <v>44.8</v>
      </c>
      <c r="D33" s="20">
        <v>7.6</v>
      </c>
      <c r="E33" s="20">
        <v>7.67</v>
      </c>
      <c r="F33" s="20">
        <v>160</v>
      </c>
      <c r="G33" s="20">
        <v>23</v>
      </c>
      <c r="H33" s="20">
        <v>356</v>
      </c>
      <c r="I33" s="20">
        <v>40</v>
      </c>
      <c r="J33" s="20">
        <v>332</v>
      </c>
      <c r="K33" s="20">
        <v>36</v>
      </c>
      <c r="L33" s="20" t="s">
        <v>36</v>
      </c>
      <c r="M33" s="20">
        <v>500</v>
      </c>
      <c r="N33" s="20">
        <v>0.3</v>
      </c>
      <c r="O33" s="20">
        <v>22.9</v>
      </c>
      <c r="P33" s="20">
        <v>1400000</v>
      </c>
      <c r="Q33" s="17"/>
    </row>
    <row r="34" spans="1:17" ht="15" thickBot="1" x14ac:dyDescent="0.35">
      <c r="A34" s="11" t="s">
        <v>31</v>
      </c>
      <c r="B34" s="18">
        <f t="shared" ref="B34:K34" si="1">AVERAGE(B4:B33)</f>
        <v>39741</v>
      </c>
      <c r="C34" s="18">
        <f t="shared" si="1"/>
        <v>39.740999999999993</v>
      </c>
      <c r="D34" s="18">
        <f t="shared" si="1"/>
        <v>7.4816666666666674</v>
      </c>
      <c r="E34" s="18">
        <f t="shared" si="1"/>
        <v>7.5250000000000004</v>
      </c>
      <c r="F34" s="18">
        <f t="shared" si="1"/>
        <v>157.59259259259258</v>
      </c>
      <c r="G34" s="18">
        <f t="shared" si="1"/>
        <v>22.481481481481481</v>
      </c>
      <c r="H34" s="18">
        <f t="shared" si="1"/>
        <v>348.8</v>
      </c>
      <c r="I34" s="18">
        <f t="shared" si="1"/>
        <v>40.333333333333336</v>
      </c>
      <c r="J34" s="18">
        <f t="shared" si="1"/>
        <v>329.23333333333335</v>
      </c>
      <c r="K34" s="18">
        <f t="shared" si="1"/>
        <v>33.466666666666669</v>
      </c>
      <c r="L34" s="18" t="s">
        <v>36</v>
      </c>
      <c r="M34" s="18">
        <f>AVERAGE(M4:M33)</f>
        <v>540</v>
      </c>
      <c r="N34" s="18">
        <f>AVERAGE(N4:N33)</f>
        <v>0.25999999999999995</v>
      </c>
      <c r="O34" s="18">
        <f>AVERAGE(O4:O33)</f>
        <v>23.680000000000003</v>
      </c>
      <c r="P34" s="18">
        <f>AVERAGE(P4:P33)</f>
        <v>1376666.6666666667</v>
      </c>
      <c r="Q34" s="33"/>
    </row>
    <row r="35" spans="1:17" x14ac:dyDescent="0.3">
      <c r="C35" s="15">
        <f>SUM(C4:C33)</f>
        <v>1192.2299999999998</v>
      </c>
    </row>
    <row r="40" spans="1:17" ht="40.799999999999997" customHeight="1" x14ac:dyDescent="0.3">
      <c r="A40" s="62" t="s">
        <v>32</v>
      </c>
      <c r="B40" s="62"/>
      <c r="C40" s="62" t="s">
        <v>33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2" spans="1:17" x14ac:dyDescent="0.3">
      <c r="A42" s="14" t="s">
        <v>34</v>
      </c>
      <c r="B42" s="15">
        <f t="shared" ref="B42:K42" si="2">MIN(B4:B33)</f>
        <v>33810</v>
      </c>
      <c r="C42" s="15">
        <f t="shared" si="2"/>
        <v>33.81</v>
      </c>
      <c r="D42" s="15">
        <f t="shared" si="2"/>
        <v>7.39</v>
      </c>
      <c r="E42" s="15">
        <f t="shared" si="2"/>
        <v>7.31</v>
      </c>
      <c r="F42" s="15">
        <f t="shared" si="2"/>
        <v>145</v>
      </c>
      <c r="G42" s="15">
        <f t="shared" si="2"/>
        <v>18</v>
      </c>
      <c r="H42" s="15">
        <f t="shared" si="2"/>
        <v>316</v>
      </c>
      <c r="I42" s="15">
        <f t="shared" si="2"/>
        <v>36</v>
      </c>
      <c r="J42" s="15">
        <f t="shared" si="2"/>
        <v>285</v>
      </c>
      <c r="K42" s="15">
        <f t="shared" si="2"/>
        <v>29</v>
      </c>
      <c r="L42" s="15"/>
      <c r="M42" s="15">
        <f>MIN(M4:M33)</f>
        <v>400</v>
      </c>
      <c r="N42" s="15">
        <f>MIN(N4:N33)</f>
        <v>0.2</v>
      </c>
      <c r="O42" s="15">
        <f>MIN(O4:O33)</f>
        <v>21.2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46070</v>
      </c>
      <c r="C44" s="15">
        <f t="shared" si="3"/>
        <v>46.07</v>
      </c>
      <c r="D44" s="15">
        <f t="shared" si="3"/>
        <v>7.66</v>
      </c>
      <c r="E44" s="15">
        <f t="shared" si="3"/>
        <v>7.7</v>
      </c>
      <c r="F44" s="15">
        <f t="shared" si="3"/>
        <v>165</v>
      </c>
      <c r="G44" s="15">
        <f t="shared" si="3"/>
        <v>29</v>
      </c>
      <c r="H44" s="15">
        <f t="shared" si="3"/>
        <v>368</v>
      </c>
      <c r="I44" s="15">
        <f t="shared" si="3"/>
        <v>48</v>
      </c>
      <c r="J44" s="15">
        <f t="shared" si="3"/>
        <v>362</v>
      </c>
      <c r="K44" s="15">
        <f t="shared" si="3"/>
        <v>37</v>
      </c>
      <c r="L44" s="15"/>
      <c r="M44" s="15">
        <f>MAX(M4:M33)</f>
        <v>700</v>
      </c>
      <c r="N44" s="15">
        <f>MAX(N4:N33)</f>
        <v>0.3</v>
      </c>
      <c r="O44" s="15">
        <f>MAX(O4:O33)</f>
        <v>24.9</v>
      </c>
      <c r="P44" s="15">
        <f>MAX(P4:P33)</f>
        <v>1700000</v>
      </c>
      <c r="Q44" s="15"/>
    </row>
  </sheetData>
  <mergeCells count="13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7:Q28"/>
  </mergeCells>
  <pageMargins left="0.7" right="0.7" top="0.75" bottom="0.75" header="0.3" footer="0.3"/>
  <pageSetup scale="68" orientation="landscape" r:id="rId1"/>
  <rowBreaks count="1" manualBreakCount="1">
    <brk id="34" max="16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zoomScale="98" zoomScaleNormal="98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5546875" customWidth="1"/>
  </cols>
  <sheetData>
    <row r="1" spans="1:46" ht="69.75" customHeight="1" thickBot="1" x14ac:dyDescent="0.6">
      <c r="A1" s="64" t="s">
        <v>40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27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4"/>
      <c r="B3" s="24" t="s">
        <v>9</v>
      </c>
      <c r="C3" s="25" t="s">
        <v>10</v>
      </c>
      <c r="D3" s="26" t="s">
        <v>11</v>
      </c>
      <c r="E3" s="26" t="s">
        <v>22</v>
      </c>
      <c r="F3" s="43" t="s">
        <v>12</v>
      </c>
      <c r="G3" s="44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45231</v>
      </c>
      <c r="B4" s="31">
        <f>C4*1000</f>
        <v>29670</v>
      </c>
      <c r="C4" s="49">
        <v>29.67</v>
      </c>
      <c r="D4" s="49">
        <v>7.26</v>
      </c>
      <c r="E4" s="49">
        <v>7.4</v>
      </c>
      <c r="F4" s="31">
        <v>120</v>
      </c>
      <c r="G4" s="31">
        <v>11</v>
      </c>
      <c r="H4" s="31">
        <v>316</v>
      </c>
      <c r="I4" s="31">
        <v>32</v>
      </c>
      <c r="J4" s="31">
        <v>274</v>
      </c>
      <c r="K4" s="31">
        <v>21</v>
      </c>
      <c r="L4" s="38" t="s">
        <v>36</v>
      </c>
      <c r="M4" s="31">
        <v>500</v>
      </c>
      <c r="N4" s="31">
        <v>0.2</v>
      </c>
      <c r="O4" s="49">
        <v>23.85</v>
      </c>
      <c r="P4" s="31">
        <v>1100000</v>
      </c>
      <c r="Q4" s="32"/>
    </row>
    <row r="5" spans="1:46" x14ac:dyDescent="0.3">
      <c r="A5" s="40">
        <v>45232</v>
      </c>
      <c r="B5" s="20">
        <f t="shared" ref="B5:B33" si="0">C5*1000</f>
        <v>28190</v>
      </c>
      <c r="C5" s="34">
        <v>28.19</v>
      </c>
      <c r="D5" s="34">
        <v>7.11</v>
      </c>
      <c r="E5" s="34">
        <v>7.32</v>
      </c>
      <c r="F5" s="20">
        <v>130</v>
      </c>
      <c r="G5" s="20">
        <v>12</v>
      </c>
      <c r="H5" s="20">
        <v>284</v>
      </c>
      <c r="I5" s="20">
        <v>36</v>
      </c>
      <c r="J5" s="20">
        <v>268</v>
      </c>
      <c r="K5" s="46">
        <v>22</v>
      </c>
      <c r="L5" s="20" t="s">
        <v>36</v>
      </c>
      <c r="M5" s="47">
        <v>400</v>
      </c>
      <c r="N5" s="20">
        <v>0.2</v>
      </c>
      <c r="O5" s="34">
        <v>24.09</v>
      </c>
      <c r="P5" s="20">
        <v>1300000</v>
      </c>
      <c r="Q5" s="41"/>
    </row>
    <row r="6" spans="1:46" x14ac:dyDescent="0.3">
      <c r="A6" s="40">
        <v>45233</v>
      </c>
      <c r="B6" s="20">
        <f t="shared" si="0"/>
        <v>28950</v>
      </c>
      <c r="C6" s="34">
        <v>28.95</v>
      </c>
      <c r="D6" s="34">
        <v>7.09</v>
      </c>
      <c r="E6" s="34">
        <v>7.42</v>
      </c>
      <c r="F6" s="20">
        <v>135</v>
      </c>
      <c r="G6" s="20">
        <v>14</v>
      </c>
      <c r="H6" s="20">
        <v>308</v>
      </c>
      <c r="I6" s="20">
        <v>40</v>
      </c>
      <c r="J6" s="20">
        <v>277</v>
      </c>
      <c r="K6" s="46">
        <v>23</v>
      </c>
      <c r="L6" s="20" t="s">
        <v>36</v>
      </c>
      <c r="M6" s="47">
        <v>600</v>
      </c>
      <c r="N6" s="20">
        <v>0.3</v>
      </c>
      <c r="O6" s="34">
        <v>24.35</v>
      </c>
      <c r="P6" s="20">
        <v>1700000</v>
      </c>
      <c r="Q6" s="41"/>
    </row>
    <row r="7" spans="1:46" x14ac:dyDescent="0.3">
      <c r="A7" s="40">
        <v>45234</v>
      </c>
      <c r="B7" s="20">
        <f t="shared" si="0"/>
        <v>28850</v>
      </c>
      <c r="C7" s="34">
        <v>28.85</v>
      </c>
      <c r="D7" s="34">
        <v>7.17</v>
      </c>
      <c r="E7" s="34">
        <v>7.48</v>
      </c>
      <c r="F7" s="20">
        <v>130</v>
      </c>
      <c r="G7" s="20">
        <v>15</v>
      </c>
      <c r="H7" s="20">
        <v>320</v>
      </c>
      <c r="I7" s="20">
        <v>44</v>
      </c>
      <c r="J7" s="20">
        <v>292</v>
      </c>
      <c r="K7" s="46">
        <v>24</v>
      </c>
      <c r="L7" s="20" t="s">
        <v>36</v>
      </c>
      <c r="M7" s="47">
        <v>700</v>
      </c>
      <c r="N7" s="20">
        <v>0.3</v>
      </c>
      <c r="O7" s="34">
        <v>23.93</v>
      </c>
      <c r="P7" s="20">
        <v>1200000</v>
      </c>
      <c r="Q7" s="41"/>
    </row>
    <row r="8" spans="1:46" x14ac:dyDescent="0.3">
      <c r="A8" s="40">
        <v>45235</v>
      </c>
      <c r="B8" s="20">
        <f t="shared" si="0"/>
        <v>28560</v>
      </c>
      <c r="C8" s="34">
        <v>28.56</v>
      </c>
      <c r="D8" s="34">
        <v>7.29</v>
      </c>
      <c r="E8" s="34">
        <v>7.47</v>
      </c>
      <c r="F8" s="20">
        <v>135</v>
      </c>
      <c r="G8" s="20">
        <v>16</v>
      </c>
      <c r="H8" s="20">
        <v>336</v>
      </c>
      <c r="I8" s="20">
        <v>40</v>
      </c>
      <c r="J8" s="20">
        <v>304</v>
      </c>
      <c r="K8" s="46">
        <v>26</v>
      </c>
      <c r="L8" s="20" t="s">
        <v>36</v>
      </c>
      <c r="M8" s="47">
        <v>500</v>
      </c>
      <c r="N8" s="20">
        <v>0.3</v>
      </c>
      <c r="O8" s="34">
        <v>23.11</v>
      </c>
      <c r="P8" s="20">
        <v>1300000</v>
      </c>
      <c r="Q8" s="41"/>
    </row>
    <row r="9" spans="1:46" x14ac:dyDescent="0.3">
      <c r="A9" s="40">
        <v>45236</v>
      </c>
      <c r="B9" s="20">
        <f t="shared" si="0"/>
        <v>27240</v>
      </c>
      <c r="C9" s="34">
        <v>27.24</v>
      </c>
      <c r="D9" s="34">
        <v>7.4</v>
      </c>
      <c r="E9" s="34">
        <v>7.49</v>
      </c>
      <c r="F9" s="20">
        <v>130</v>
      </c>
      <c r="G9" s="20">
        <v>14</v>
      </c>
      <c r="H9" s="20">
        <v>304</v>
      </c>
      <c r="I9" s="20">
        <v>44</v>
      </c>
      <c r="J9" s="20">
        <v>282</v>
      </c>
      <c r="K9" s="46">
        <v>25</v>
      </c>
      <c r="L9" s="20" t="s">
        <v>36</v>
      </c>
      <c r="M9" s="47">
        <v>600</v>
      </c>
      <c r="N9" s="20">
        <v>0.3</v>
      </c>
      <c r="O9" s="34">
        <v>24.36</v>
      </c>
      <c r="P9" s="20">
        <v>1400000</v>
      </c>
      <c r="Q9" s="41"/>
    </row>
    <row r="10" spans="1:46" x14ac:dyDescent="0.3">
      <c r="A10" s="40">
        <v>45237</v>
      </c>
      <c r="B10" s="20">
        <f t="shared" si="0"/>
        <v>30520</v>
      </c>
      <c r="C10" s="34">
        <v>30.52</v>
      </c>
      <c r="D10" s="34">
        <v>7.36</v>
      </c>
      <c r="E10" s="34">
        <v>7.44</v>
      </c>
      <c r="F10" s="20">
        <v>120</v>
      </c>
      <c r="G10" s="20">
        <v>13</v>
      </c>
      <c r="H10" s="20">
        <v>316</v>
      </c>
      <c r="I10" s="20">
        <v>40</v>
      </c>
      <c r="J10" s="20">
        <v>297</v>
      </c>
      <c r="K10" s="46">
        <v>23</v>
      </c>
      <c r="L10" s="20" t="s">
        <v>36</v>
      </c>
      <c r="M10" s="47">
        <v>400</v>
      </c>
      <c r="N10" s="20">
        <v>0.3</v>
      </c>
      <c r="O10" s="34">
        <v>24.27</v>
      </c>
      <c r="P10" s="20">
        <v>1100000</v>
      </c>
      <c r="Q10" s="41"/>
    </row>
    <row r="11" spans="1:46" x14ac:dyDescent="0.3">
      <c r="A11" s="40">
        <v>45238</v>
      </c>
      <c r="B11" s="20">
        <f t="shared" si="0"/>
        <v>26860</v>
      </c>
      <c r="C11" s="34">
        <v>26.86</v>
      </c>
      <c r="D11" s="34">
        <v>7.12</v>
      </c>
      <c r="E11" s="34">
        <v>7.39</v>
      </c>
      <c r="F11" s="20">
        <v>140</v>
      </c>
      <c r="G11" s="20">
        <v>14</v>
      </c>
      <c r="H11" s="20">
        <v>312</v>
      </c>
      <c r="I11" s="20">
        <v>36</v>
      </c>
      <c r="J11" s="20">
        <v>303</v>
      </c>
      <c r="K11" s="46">
        <v>24</v>
      </c>
      <c r="L11" s="20" t="s">
        <v>36</v>
      </c>
      <c r="M11" s="47">
        <v>500</v>
      </c>
      <c r="N11" s="20">
        <v>0.3</v>
      </c>
      <c r="O11" s="34">
        <v>23.45</v>
      </c>
      <c r="P11" s="20">
        <v>1300000</v>
      </c>
      <c r="Q11" s="41"/>
    </row>
    <row r="12" spans="1:46" x14ac:dyDescent="0.3">
      <c r="A12" s="40">
        <v>45239</v>
      </c>
      <c r="B12" s="20">
        <f t="shared" si="0"/>
        <v>29630</v>
      </c>
      <c r="C12" s="34">
        <v>29.63</v>
      </c>
      <c r="D12" s="34">
        <v>7.14</v>
      </c>
      <c r="E12" s="34">
        <v>7.32</v>
      </c>
      <c r="F12" s="20">
        <v>135</v>
      </c>
      <c r="G12" s="20">
        <v>11</v>
      </c>
      <c r="H12" s="20">
        <v>324</v>
      </c>
      <c r="I12" s="20">
        <v>32</v>
      </c>
      <c r="J12" s="20">
        <v>298</v>
      </c>
      <c r="K12" s="46">
        <v>22</v>
      </c>
      <c r="L12" s="20" t="s">
        <v>36</v>
      </c>
      <c r="M12" s="47">
        <v>400</v>
      </c>
      <c r="N12" s="20">
        <v>0.2</v>
      </c>
      <c r="O12" s="34">
        <v>24.73</v>
      </c>
      <c r="P12" s="20">
        <v>1700000</v>
      </c>
      <c r="Q12" s="41"/>
    </row>
    <row r="13" spans="1:46" x14ac:dyDescent="0.3">
      <c r="A13" s="40">
        <v>45240</v>
      </c>
      <c r="B13" s="20">
        <f t="shared" si="0"/>
        <v>29310</v>
      </c>
      <c r="C13" s="34">
        <v>29.31</v>
      </c>
      <c r="D13" s="34">
        <v>7.19</v>
      </c>
      <c r="E13" s="34">
        <v>7.3</v>
      </c>
      <c r="F13" s="20">
        <v>130</v>
      </c>
      <c r="G13" s="20">
        <v>10</v>
      </c>
      <c r="H13" s="20">
        <v>308</v>
      </c>
      <c r="I13" s="20">
        <v>36</v>
      </c>
      <c r="J13" s="20">
        <v>274</v>
      </c>
      <c r="K13" s="46">
        <v>23</v>
      </c>
      <c r="L13" s="20" t="s">
        <v>36</v>
      </c>
      <c r="M13" s="47">
        <v>600</v>
      </c>
      <c r="N13" s="20">
        <v>0.2</v>
      </c>
      <c r="O13" s="34">
        <v>23.93</v>
      </c>
      <c r="P13" s="20">
        <v>1400000</v>
      </c>
      <c r="Q13" s="41"/>
    </row>
    <row r="14" spans="1:46" x14ac:dyDescent="0.3">
      <c r="A14" s="40">
        <v>45241</v>
      </c>
      <c r="B14" s="20">
        <f t="shared" si="0"/>
        <v>29550</v>
      </c>
      <c r="C14" s="34">
        <v>29.55</v>
      </c>
      <c r="D14" s="34">
        <v>7.11</v>
      </c>
      <c r="E14" s="34">
        <v>7.31</v>
      </c>
      <c r="F14" s="20">
        <v>135</v>
      </c>
      <c r="G14" s="20">
        <v>11</v>
      </c>
      <c r="H14" s="20">
        <v>328</v>
      </c>
      <c r="I14" s="20">
        <v>32</v>
      </c>
      <c r="J14" s="20">
        <v>309</v>
      </c>
      <c r="K14" s="46">
        <v>22</v>
      </c>
      <c r="L14" s="20" t="s">
        <v>36</v>
      </c>
      <c r="M14" s="47">
        <v>700</v>
      </c>
      <c r="N14" s="20">
        <v>0.2</v>
      </c>
      <c r="O14" s="34">
        <v>23.7</v>
      </c>
      <c r="P14" s="20">
        <v>1300000</v>
      </c>
      <c r="Q14" s="41"/>
    </row>
    <row r="15" spans="1:46" x14ac:dyDescent="0.3">
      <c r="A15" s="40">
        <v>45242</v>
      </c>
      <c r="B15" s="20">
        <f t="shared" si="0"/>
        <v>30950</v>
      </c>
      <c r="C15" s="34">
        <v>30.95</v>
      </c>
      <c r="D15" s="34">
        <v>7.23</v>
      </c>
      <c r="E15" s="34">
        <v>7.29</v>
      </c>
      <c r="F15" s="20">
        <v>125</v>
      </c>
      <c r="G15" s="20">
        <v>12</v>
      </c>
      <c r="H15" s="20">
        <v>336</v>
      </c>
      <c r="I15" s="20">
        <v>32</v>
      </c>
      <c r="J15" s="20">
        <v>309</v>
      </c>
      <c r="K15" s="46">
        <v>24</v>
      </c>
      <c r="L15" s="20" t="s">
        <v>36</v>
      </c>
      <c r="M15" s="47">
        <v>600</v>
      </c>
      <c r="N15" s="20">
        <v>0.2</v>
      </c>
      <c r="O15" s="34">
        <v>24.09</v>
      </c>
      <c r="P15" s="20">
        <v>1700000</v>
      </c>
      <c r="Q15" s="41"/>
    </row>
    <row r="16" spans="1:46" x14ac:dyDescent="0.3">
      <c r="A16" s="40">
        <v>45243</v>
      </c>
      <c r="B16" s="20">
        <f t="shared" si="0"/>
        <v>29100</v>
      </c>
      <c r="C16" s="34">
        <v>29.1</v>
      </c>
      <c r="D16" s="34">
        <v>7.16</v>
      </c>
      <c r="E16" s="34">
        <v>7.27</v>
      </c>
      <c r="F16" s="20">
        <v>140</v>
      </c>
      <c r="G16" s="20">
        <v>11</v>
      </c>
      <c r="H16" s="20">
        <v>348</v>
      </c>
      <c r="I16" s="20">
        <v>36</v>
      </c>
      <c r="J16" s="20">
        <v>323</v>
      </c>
      <c r="K16" s="46">
        <v>22</v>
      </c>
      <c r="L16" s="20" t="s">
        <v>36</v>
      </c>
      <c r="M16" s="47">
        <v>500</v>
      </c>
      <c r="N16" s="20">
        <v>0.2</v>
      </c>
      <c r="O16" s="34">
        <v>23.92</v>
      </c>
      <c r="P16" s="20">
        <v>1200000</v>
      </c>
      <c r="Q16" s="41"/>
    </row>
    <row r="17" spans="1:17" x14ac:dyDescent="0.3">
      <c r="A17" s="40">
        <v>45244</v>
      </c>
      <c r="B17" s="20">
        <f t="shared" si="0"/>
        <v>28840</v>
      </c>
      <c r="C17" s="34">
        <v>28.84</v>
      </c>
      <c r="D17" s="34">
        <v>7.22</v>
      </c>
      <c r="E17" s="34">
        <v>7.3</v>
      </c>
      <c r="F17" s="20">
        <v>130</v>
      </c>
      <c r="G17" s="20">
        <v>12</v>
      </c>
      <c r="H17" s="20">
        <v>332</v>
      </c>
      <c r="I17" s="20">
        <v>32</v>
      </c>
      <c r="J17" s="20">
        <v>314</v>
      </c>
      <c r="K17" s="46">
        <v>23</v>
      </c>
      <c r="L17" s="20" t="s">
        <v>36</v>
      </c>
      <c r="M17" s="47">
        <v>400</v>
      </c>
      <c r="N17" s="20">
        <v>0.3</v>
      </c>
      <c r="O17" s="34">
        <v>23.33</v>
      </c>
      <c r="P17" s="20">
        <v>1300000</v>
      </c>
      <c r="Q17" s="41"/>
    </row>
    <row r="18" spans="1:17" x14ac:dyDescent="0.3">
      <c r="A18" s="40">
        <v>45245</v>
      </c>
      <c r="B18" s="20">
        <f t="shared" si="0"/>
        <v>28950</v>
      </c>
      <c r="C18" s="34">
        <v>28.95</v>
      </c>
      <c r="D18" s="34">
        <v>7.19</v>
      </c>
      <c r="E18" s="34">
        <v>7.28</v>
      </c>
      <c r="F18" s="20">
        <v>125</v>
      </c>
      <c r="G18" s="20">
        <v>11</v>
      </c>
      <c r="H18" s="20">
        <v>320</v>
      </c>
      <c r="I18" s="20">
        <v>36</v>
      </c>
      <c r="J18" s="20">
        <v>297</v>
      </c>
      <c r="K18" s="46">
        <v>22</v>
      </c>
      <c r="L18" s="20" t="s">
        <v>36</v>
      </c>
      <c r="M18" s="47">
        <v>700</v>
      </c>
      <c r="N18" s="20">
        <v>0.2</v>
      </c>
      <c r="O18" s="34">
        <v>23.85</v>
      </c>
      <c r="P18" s="20">
        <v>1400000</v>
      </c>
      <c r="Q18" s="41"/>
    </row>
    <row r="19" spans="1:17" x14ac:dyDescent="0.3">
      <c r="A19" s="40">
        <v>45246</v>
      </c>
      <c r="B19" s="20">
        <f t="shared" si="0"/>
        <v>29010</v>
      </c>
      <c r="C19" s="34">
        <v>29.01</v>
      </c>
      <c r="D19" s="34">
        <v>7.26</v>
      </c>
      <c r="E19" s="34">
        <v>7.31</v>
      </c>
      <c r="F19" s="20">
        <v>130</v>
      </c>
      <c r="G19" s="20">
        <v>13</v>
      </c>
      <c r="H19" s="20">
        <v>312</v>
      </c>
      <c r="I19" s="20">
        <v>40</v>
      </c>
      <c r="J19" s="20">
        <v>288</v>
      </c>
      <c r="K19" s="46">
        <v>24</v>
      </c>
      <c r="L19" s="20" t="s">
        <v>36</v>
      </c>
      <c r="M19" s="47">
        <v>400</v>
      </c>
      <c r="N19" s="20">
        <v>0.2</v>
      </c>
      <c r="O19" s="34">
        <v>24.72</v>
      </c>
      <c r="P19" s="20">
        <v>1700000</v>
      </c>
      <c r="Q19" s="41"/>
    </row>
    <row r="20" spans="1:17" x14ac:dyDescent="0.3">
      <c r="A20" s="40">
        <v>45247</v>
      </c>
      <c r="B20" s="20">
        <f t="shared" si="0"/>
        <v>29460</v>
      </c>
      <c r="C20" s="34">
        <v>29.46</v>
      </c>
      <c r="D20" s="34">
        <v>7.38</v>
      </c>
      <c r="E20" s="34">
        <v>7.33</v>
      </c>
      <c r="F20" s="20">
        <v>120</v>
      </c>
      <c r="G20" s="20">
        <v>10</v>
      </c>
      <c r="H20" s="20">
        <v>308</v>
      </c>
      <c r="I20" s="20">
        <v>32</v>
      </c>
      <c r="J20" s="20">
        <v>280</v>
      </c>
      <c r="K20" s="20">
        <v>23</v>
      </c>
      <c r="L20" s="20" t="s">
        <v>36</v>
      </c>
      <c r="M20" s="20">
        <v>600</v>
      </c>
      <c r="N20" s="20">
        <v>0.2</v>
      </c>
      <c r="O20" s="34">
        <v>24.97</v>
      </c>
      <c r="P20" s="20">
        <v>1100000</v>
      </c>
      <c r="Q20" s="41"/>
    </row>
    <row r="21" spans="1:17" x14ac:dyDescent="0.3">
      <c r="A21" s="40">
        <v>45248</v>
      </c>
      <c r="B21" s="20">
        <f t="shared" si="0"/>
        <v>26640</v>
      </c>
      <c r="C21" s="34">
        <v>26.64</v>
      </c>
      <c r="D21" s="34">
        <v>7.29</v>
      </c>
      <c r="E21" s="34">
        <v>7.42</v>
      </c>
      <c r="F21" s="20">
        <v>125</v>
      </c>
      <c r="G21" s="20">
        <v>11</v>
      </c>
      <c r="H21" s="20">
        <v>296</v>
      </c>
      <c r="I21" s="20">
        <v>36</v>
      </c>
      <c r="J21" s="20">
        <v>273</v>
      </c>
      <c r="K21" s="20">
        <v>22</v>
      </c>
      <c r="L21" s="20" t="s">
        <v>36</v>
      </c>
      <c r="M21" s="20">
        <v>400</v>
      </c>
      <c r="N21" s="20">
        <v>0.2</v>
      </c>
      <c r="O21" s="34">
        <v>24.27</v>
      </c>
      <c r="P21" s="20">
        <v>1300000</v>
      </c>
      <c r="Q21" s="41"/>
    </row>
    <row r="22" spans="1:17" x14ac:dyDescent="0.3">
      <c r="A22" s="40">
        <v>45249</v>
      </c>
      <c r="B22" s="20">
        <f t="shared" si="0"/>
        <v>28520</v>
      </c>
      <c r="C22" s="34">
        <v>28.52</v>
      </c>
      <c r="D22" s="34">
        <v>7.35</v>
      </c>
      <c r="E22" s="34">
        <v>7.27</v>
      </c>
      <c r="F22" s="20">
        <v>135</v>
      </c>
      <c r="G22" s="20">
        <v>12</v>
      </c>
      <c r="H22" s="20">
        <v>316</v>
      </c>
      <c r="I22" s="20">
        <v>32</v>
      </c>
      <c r="J22" s="20">
        <v>296</v>
      </c>
      <c r="K22" s="20">
        <v>23</v>
      </c>
      <c r="L22" s="20" t="s">
        <v>36</v>
      </c>
      <c r="M22" s="20">
        <v>600</v>
      </c>
      <c r="N22" s="20">
        <v>0.3</v>
      </c>
      <c r="O22" s="34">
        <v>24.68</v>
      </c>
      <c r="P22" s="20">
        <v>1200000</v>
      </c>
      <c r="Q22" s="41"/>
    </row>
    <row r="23" spans="1:17" x14ac:dyDescent="0.3">
      <c r="A23" s="40">
        <v>45250</v>
      </c>
      <c r="B23" s="20">
        <f t="shared" si="0"/>
        <v>28410</v>
      </c>
      <c r="C23" s="34">
        <v>28.41</v>
      </c>
      <c r="D23" s="34">
        <v>7.37</v>
      </c>
      <c r="E23" s="34">
        <v>7.39</v>
      </c>
      <c r="F23" s="20">
        <v>130</v>
      </c>
      <c r="G23" s="20">
        <v>11</v>
      </c>
      <c r="H23" s="20">
        <v>324</v>
      </c>
      <c r="I23" s="20">
        <v>36</v>
      </c>
      <c r="J23" s="20">
        <v>305</v>
      </c>
      <c r="K23" s="20">
        <v>21</v>
      </c>
      <c r="L23" s="20" t="s">
        <v>36</v>
      </c>
      <c r="M23" s="20">
        <v>500</v>
      </c>
      <c r="N23" s="20">
        <v>0.2</v>
      </c>
      <c r="O23" s="34">
        <v>24.1</v>
      </c>
      <c r="P23" s="20">
        <v>1400000</v>
      </c>
      <c r="Q23" s="41"/>
    </row>
    <row r="24" spans="1:17" x14ac:dyDescent="0.3">
      <c r="A24" s="40">
        <v>45251</v>
      </c>
      <c r="B24" s="20">
        <f t="shared" si="0"/>
        <v>28830</v>
      </c>
      <c r="C24" s="34">
        <v>28.83</v>
      </c>
      <c r="D24" s="34">
        <v>7.36</v>
      </c>
      <c r="E24" s="34">
        <v>7.41</v>
      </c>
      <c r="F24" s="20">
        <v>125</v>
      </c>
      <c r="G24" s="20">
        <v>13</v>
      </c>
      <c r="H24" s="20">
        <v>332</v>
      </c>
      <c r="I24" s="20">
        <v>40</v>
      </c>
      <c r="J24" s="20">
        <v>314</v>
      </c>
      <c r="K24" s="20">
        <v>23</v>
      </c>
      <c r="L24" s="20" t="s">
        <v>36</v>
      </c>
      <c r="M24" s="20">
        <v>600</v>
      </c>
      <c r="N24" s="20">
        <v>0.3</v>
      </c>
      <c r="O24" s="34">
        <v>23.55</v>
      </c>
      <c r="P24" s="20">
        <v>1100000</v>
      </c>
      <c r="Q24" s="41"/>
    </row>
    <row r="25" spans="1:17" x14ac:dyDescent="0.3">
      <c r="A25" s="40">
        <v>45252</v>
      </c>
      <c r="B25" s="20">
        <f t="shared" si="0"/>
        <v>29750</v>
      </c>
      <c r="C25" s="34">
        <v>29.75</v>
      </c>
      <c r="D25" s="34">
        <v>7.29</v>
      </c>
      <c r="E25" s="34">
        <v>7.4</v>
      </c>
      <c r="F25" s="20">
        <v>130</v>
      </c>
      <c r="G25" s="20">
        <v>12</v>
      </c>
      <c r="H25" s="20">
        <v>344</v>
      </c>
      <c r="I25" s="20">
        <v>36</v>
      </c>
      <c r="J25" s="20">
        <v>318</v>
      </c>
      <c r="K25" s="20">
        <v>20</v>
      </c>
      <c r="L25" s="20" t="s">
        <v>36</v>
      </c>
      <c r="M25" s="20">
        <v>700</v>
      </c>
      <c r="N25" s="20">
        <v>0.3</v>
      </c>
      <c r="O25" s="34">
        <v>23.43</v>
      </c>
      <c r="P25" s="20">
        <v>1300000</v>
      </c>
      <c r="Q25" s="41"/>
    </row>
    <row r="26" spans="1:17" x14ac:dyDescent="0.3">
      <c r="A26" s="40">
        <v>45253</v>
      </c>
      <c r="B26" s="20">
        <f t="shared" si="0"/>
        <v>28980</v>
      </c>
      <c r="C26" s="34">
        <v>28.98</v>
      </c>
      <c r="D26" s="34">
        <v>7.13</v>
      </c>
      <c r="E26" s="34">
        <v>7.37</v>
      </c>
      <c r="F26" s="20">
        <v>120</v>
      </c>
      <c r="G26" s="20">
        <v>13</v>
      </c>
      <c r="H26" s="20">
        <v>328</v>
      </c>
      <c r="I26" s="20">
        <v>40</v>
      </c>
      <c r="J26" s="20">
        <v>309</v>
      </c>
      <c r="K26" s="20">
        <v>22</v>
      </c>
      <c r="L26" s="20" t="s">
        <v>36</v>
      </c>
      <c r="M26" s="20">
        <v>400</v>
      </c>
      <c r="N26" s="20">
        <v>0.2</v>
      </c>
      <c r="O26" s="34">
        <v>24.74</v>
      </c>
      <c r="P26" s="20">
        <v>1200000</v>
      </c>
      <c r="Q26" s="41"/>
    </row>
    <row r="27" spans="1:17" x14ac:dyDescent="0.3">
      <c r="A27" s="40">
        <v>45254</v>
      </c>
      <c r="B27" s="20">
        <f t="shared" si="0"/>
        <v>28800</v>
      </c>
      <c r="C27" s="34">
        <v>28.8</v>
      </c>
      <c r="D27" s="34">
        <v>6.98</v>
      </c>
      <c r="E27" s="34">
        <v>7.34</v>
      </c>
      <c r="F27" s="20">
        <v>135</v>
      </c>
      <c r="G27" s="20">
        <v>10</v>
      </c>
      <c r="H27" s="20">
        <v>348</v>
      </c>
      <c r="I27" s="20">
        <v>32</v>
      </c>
      <c r="J27" s="20">
        <v>314</v>
      </c>
      <c r="K27" s="20">
        <v>21</v>
      </c>
      <c r="L27" s="20" t="s">
        <v>36</v>
      </c>
      <c r="M27" s="20">
        <v>600</v>
      </c>
      <c r="N27" s="20">
        <v>0.2</v>
      </c>
      <c r="O27" s="34">
        <v>23.11</v>
      </c>
      <c r="P27" s="20">
        <v>1700000</v>
      </c>
      <c r="Q27" s="41"/>
    </row>
    <row r="28" spans="1:17" x14ac:dyDescent="0.3">
      <c r="A28" s="40">
        <v>45255</v>
      </c>
      <c r="B28" s="20">
        <f t="shared" si="0"/>
        <v>27730</v>
      </c>
      <c r="C28" s="34">
        <v>27.73</v>
      </c>
      <c r="D28" s="34">
        <v>7.11</v>
      </c>
      <c r="E28" s="34">
        <v>7.32</v>
      </c>
      <c r="F28" s="20">
        <v>130</v>
      </c>
      <c r="G28" s="20">
        <v>11</v>
      </c>
      <c r="H28" s="20">
        <v>336</v>
      </c>
      <c r="I28" s="20">
        <v>36</v>
      </c>
      <c r="J28" s="20">
        <v>310</v>
      </c>
      <c r="K28" s="20">
        <v>23</v>
      </c>
      <c r="L28" s="20" t="s">
        <v>36</v>
      </c>
      <c r="M28" s="20">
        <v>400</v>
      </c>
      <c r="N28" s="20">
        <v>0.2</v>
      </c>
      <c r="O28" s="34">
        <v>23.29</v>
      </c>
      <c r="P28" s="20">
        <v>1400000</v>
      </c>
      <c r="Q28" s="41"/>
    </row>
    <row r="29" spans="1:17" x14ac:dyDescent="0.3">
      <c r="A29" s="40">
        <v>45256</v>
      </c>
      <c r="B29" s="20">
        <f t="shared" si="0"/>
        <v>30110</v>
      </c>
      <c r="C29" s="34">
        <v>30.11</v>
      </c>
      <c r="D29" s="34">
        <v>7.24</v>
      </c>
      <c r="E29" s="34">
        <v>7.29</v>
      </c>
      <c r="F29" s="20">
        <v>125</v>
      </c>
      <c r="G29" s="20">
        <v>10</v>
      </c>
      <c r="H29" s="20">
        <v>344</v>
      </c>
      <c r="I29" s="20">
        <v>32</v>
      </c>
      <c r="J29" s="20">
        <v>326</v>
      </c>
      <c r="K29" s="20">
        <v>24</v>
      </c>
      <c r="L29" s="20" t="s">
        <v>36</v>
      </c>
      <c r="M29" s="20">
        <v>500</v>
      </c>
      <c r="N29" s="20">
        <v>0.3</v>
      </c>
      <c r="O29" s="34">
        <v>23.47</v>
      </c>
      <c r="P29" s="20">
        <v>1100000</v>
      </c>
      <c r="Q29" s="41"/>
    </row>
    <row r="30" spans="1:17" x14ac:dyDescent="0.3">
      <c r="A30" s="40">
        <v>45257</v>
      </c>
      <c r="B30" s="20">
        <f t="shared" si="0"/>
        <v>29690</v>
      </c>
      <c r="C30" s="34">
        <v>29.69</v>
      </c>
      <c r="D30" s="34">
        <v>7.17</v>
      </c>
      <c r="E30" s="34">
        <v>7.28</v>
      </c>
      <c r="F30" s="20">
        <v>130</v>
      </c>
      <c r="G30" s="20">
        <v>12</v>
      </c>
      <c r="H30" s="20">
        <v>340</v>
      </c>
      <c r="I30" s="20">
        <v>36</v>
      </c>
      <c r="J30" s="20">
        <v>318</v>
      </c>
      <c r="K30" s="20">
        <v>22</v>
      </c>
      <c r="L30" s="20" t="s">
        <v>36</v>
      </c>
      <c r="M30" s="20">
        <v>400</v>
      </c>
      <c r="N30" s="20">
        <v>0.3</v>
      </c>
      <c r="O30" s="34">
        <v>24.56</v>
      </c>
      <c r="P30" s="20">
        <v>1300000</v>
      </c>
      <c r="Q30" s="41"/>
    </row>
    <row r="31" spans="1:17" x14ac:dyDescent="0.3">
      <c r="A31" s="40">
        <v>45258</v>
      </c>
      <c r="B31" s="20">
        <f t="shared" si="0"/>
        <v>30670</v>
      </c>
      <c r="C31" s="34">
        <v>30.67</v>
      </c>
      <c r="D31" s="34">
        <v>7.1</v>
      </c>
      <c r="E31" s="34">
        <v>7.29</v>
      </c>
      <c r="F31" s="20">
        <v>140</v>
      </c>
      <c r="G31" s="20">
        <v>13</v>
      </c>
      <c r="H31" s="20">
        <v>348</v>
      </c>
      <c r="I31" s="20">
        <v>40</v>
      </c>
      <c r="J31" s="20">
        <v>325</v>
      </c>
      <c r="K31" s="20">
        <v>24</v>
      </c>
      <c r="L31" s="20" t="s">
        <v>36</v>
      </c>
      <c r="M31" s="20">
        <v>700</v>
      </c>
      <c r="N31" s="20">
        <v>0.3</v>
      </c>
      <c r="O31" s="34">
        <v>24.71</v>
      </c>
      <c r="P31" s="20">
        <v>1400000</v>
      </c>
      <c r="Q31" s="41"/>
    </row>
    <row r="32" spans="1:17" x14ac:dyDescent="0.3">
      <c r="A32" s="40">
        <v>45259</v>
      </c>
      <c r="B32" s="20">
        <f t="shared" si="0"/>
        <v>30140</v>
      </c>
      <c r="C32" s="34">
        <v>30.14</v>
      </c>
      <c r="D32" s="34">
        <v>7</v>
      </c>
      <c r="E32" s="34">
        <v>7.36</v>
      </c>
      <c r="F32" s="20">
        <v>135</v>
      </c>
      <c r="G32" s="20">
        <v>12</v>
      </c>
      <c r="H32" s="20">
        <v>444</v>
      </c>
      <c r="I32" s="20">
        <v>36</v>
      </c>
      <c r="J32" s="20">
        <v>436</v>
      </c>
      <c r="K32" s="20">
        <v>23</v>
      </c>
      <c r="L32" s="20" t="s">
        <v>36</v>
      </c>
      <c r="M32" s="20">
        <v>600</v>
      </c>
      <c r="N32" s="20">
        <v>0.3</v>
      </c>
      <c r="O32" s="34">
        <v>23.71</v>
      </c>
      <c r="P32" s="20">
        <v>1100000</v>
      </c>
      <c r="Q32" s="41"/>
    </row>
    <row r="33" spans="1:17" ht="15" thickBot="1" x14ac:dyDescent="0.35">
      <c r="A33" s="57">
        <v>45260</v>
      </c>
      <c r="B33" s="56">
        <f t="shared" si="0"/>
        <v>31320</v>
      </c>
      <c r="C33" s="58">
        <v>31.32</v>
      </c>
      <c r="D33" s="58">
        <v>7.26</v>
      </c>
      <c r="E33" s="58">
        <v>7.43</v>
      </c>
      <c r="F33" s="56">
        <v>125</v>
      </c>
      <c r="G33" s="56">
        <v>14</v>
      </c>
      <c r="H33" s="56">
        <v>332</v>
      </c>
      <c r="I33" s="56">
        <v>40</v>
      </c>
      <c r="J33" s="56">
        <v>307</v>
      </c>
      <c r="K33" s="56">
        <v>22</v>
      </c>
      <c r="L33" s="56" t="s">
        <v>36</v>
      </c>
      <c r="M33" s="56">
        <v>700</v>
      </c>
      <c r="N33" s="56">
        <v>0.2</v>
      </c>
      <c r="O33" s="58">
        <v>22.84</v>
      </c>
      <c r="P33" s="56">
        <v>1700000</v>
      </c>
      <c r="Q33" s="59"/>
    </row>
    <row r="34" spans="1:17" ht="15" thickBot="1" x14ac:dyDescent="0.35">
      <c r="A34" s="30" t="s">
        <v>31</v>
      </c>
      <c r="B34" s="13">
        <f t="shared" ref="B34:K34" si="1">AVERAGE(B4:B33)</f>
        <v>29107.666666666668</v>
      </c>
      <c r="C34" s="13">
        <f t="shared" si="1"/>
        <v>29.107666666666667</v>
      </c>
      <c r="D34" s="13">
        <f t="shared" si="1"/>
        <v>7.2109999999999994</v>
      </c>
      <c r="E34" s="13">
        <f t="shared" si="1"/>
        <v>7.3563333333333336</v>
      </c>
      <c r="F34" s="13">
        <f t="shared" si="1"/>
        <v>129.83333333333334</v>
      </c>
      <c r="G34" s="13">
        <f t="shared" si="1"/>
        <v>12.133333333333333</v>
      </c>
      <c r="H34" s="13">
        <f t="shared" si="1"/>
        <v>328.13333333333333</v>
      </c>
      <c r="I34" s="13">
        <f t="shared" si="1"/>
        <v>36.4</v>
      </c>
      <c r="J34" s="13">
        <f t="shared" si="1"/>
        <v>304.66666666666669</v>
      </c>
      <c r="K34" s="13">
        <f t="shared" si="1"/>
        <v>22.766666666666666</v>
      </c>
      <c r="L34" s="13" t="s">
        <v>36</v>
      </c>
      <c r="M34" s="45">
        <f>AVERAGE(M4:M33)</f>
        <v>540</v>
      </c>
      <c r="N34" s="13">
        <f>AVERAGE(N4:N33)</f>
        <v>0.2466666666666667</v>
      </c>
      <c r="O34" s="13">
        <f>AVERAGE(O4:O33)</f>
        <v>23.970333333333333</v>
      </c>
      <c r="P34" s="13">
        <f>AVERAGE(P4:P33)</f>
        <v>1346666.6666666667</v>
      </c>
      <c r="Q34" s="21"/>
    </row>
    <row r="35" spans="1:17" x14ac:dyDescent="0.3">
      <c r="C35" s="60">
        <f>SUM(C4:C33)</f>
        <v>873.23</v>
      </c>
    </row>
    <row r="40" spans="1:17" ht="40.799999999999997" customHeight="1" x14ac:dyDescent="0.3">
      <c r="A40" s="63" t="s">
        <v>32</v>
      </c>
      <c r="B40" s="63"/>
      <c r="C40" s="62" t="s">
        <v>33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6"/>
    </row>
    <row r="42" spans="1:17" x14ac:dyDescent="0.3">
      <c r="A42" s="14" t="s">
        <v>34</v>
      </c>
      <c r="B42" s="15">
        <f t="shared" ref="B42:K42" si="2">MIN(B4:B33)</f>
        <v>26640</v>
      </c>
      <c r="C42" s="15">
        <f t="shared" si="2"/>
        <v>26.64</v>
      </c>
      <c r="D42" s="15">
        <f t="shared" si="2"/>
        <v>6.98</v>
      </c>
      <c r="E42" s="15">
        <f t="shared" si="2"/>
        <v>7.27</v>
      </c>
      <c r="F42" s="15">
        <f t="shared" si="2"/>
        <v>120</v>
      </c>
      <c r="G42" s="15">
        <f t="shared" si="2"/>
        <v>10</v>
      </c>
      <c r="H42" s="15">
        <f t="shared" si="2"/>
        <v>284</v>
      </c>
      <c r="I42" s="15">
        <f t="shared" si="2"/>
        <v>32</v>
      </c>
      <c r="J42" s="15">
        <f t="shared" si="2"/>
        <v>268</v>
      </c>
      <c r="K42" s="15">
        <f t="shared" si="2"/>
        <v>20</v>
      </c>
      <c r="L42" s="15"/>
      <c r="M42" s="15">
        <f>MIN(M4:M33)</f>
        <v>400</v>
      </c>
      <c r="N42" s="15">
        <f>MIN(N4:N33)</f>
        <v>0.2</v>
      </c>
      <c r="O42" s="15">
        <f>MIN(O4:O33)</f>
        <v>22.84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31320</v>
      </c>
      <c r="C44" s="15">
        <f t="shared" si="3"/>
        <v>31.32</v>
      </c>
      <c r="D44" s="15">
        <f t="shared" si="3"/>
        <v>7.4</v>
      </c>
      <c r="E44" s="15">
        <f t="shared" si="3"/>
        <v>7.49</v>
      </c>
      <c r="F44" s="15">
        <f t="shared" si="3"/>
        <v>140</v>
      </c>
      <c r="G44" s="15">
        <f t="shared" si="3"/>
        <v>16</v>
      </c>
      <c r="H44" s="15">
        <f t="shared" si="3"/>
        <v>444</v>
      </c>
      <c r="I44" s="15">
        <f t="shared" si="3"/>
        <v>44</v>
      </c>
      <c r="J44" s="15">
        <f t="shared" si="3"/>
        <v>436</v>
      </c>
      <c r="K44" s="15">
        <f t="shared" si="3"/>
        <v>26</v>
      </c>
      <c r="L44" s="15"/>
      <c r="M44" s="15">
        <f>MAX(M4:M33)</f>
        <v>700</v>
      </c>
      <c r="N44" s="15">
        <f>MAX(N4:N33)</f>
        <v>0.3</v>
      </c>
      <c r="O44" s="15">
        <f>MAX(O4:O33)</f>
        <v>24.97</v>
      </c>
      <c r="P44" s="15">
        <f>MAX(P4:P33)</f>
        <v>1700000</v>
      </c>
      <c r="Q44" s="15"/>
    </row>
  </sheetData>
  <mergeCells count="12"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0:P40"/>
  </mergeCells>
  <pageMargins left="0.7" right="0.7" top="0.75" bottom="0.75" header="0.3" footer="0.3"/>
  <pageSetup scale="74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4"/>
  <sheetViews>
    <sheetView zoomScale="105" zoomScaleNormal="105" workbookViewId="0">
      <selection activeCell="C35" sqref="C35"/>
    </sheetView>
  </sheetViews>
  <sheetFormatPr defaultRowHeight="14.4" x14ac:dyDescent="0.3"/>
  <cols>
    <col min="1" max="1" width="9.88671875" customWidth="1"/>
    <col min="2" max="2" width="8.88671875" bestFit="1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" bestFit="1" customWidth="1"/>
    <col min="17" max="17" width="22.5546875" customWidth="1"/>
  </cols>
  <sheetData>
    <row r="1" spans="1:46" ht="69.75" customHeight="1" thickBot="1" x14ac:dyDescent="0.6">
      <c r="A1" s="64" t="s">
        <v>30</v>
      </c>
      <c r="B1" s="65"/>
      <c r="C1" s="65"/>
      <c r="D1" s="65"/>
      <c r="E1" s="65"/>
      <c r="F1" s="65"/>
      <c r="G1" s="65"/>
      <c r="H1" s="66"/>
      <c r="I1" s="66"/>
      <c r="J1" s="65"/>
      <c r="K1" s="65"/>
      <c r="L1" s="65"/>
      <c r="M1" s="65"/>
      <c r="N1" s="65"/>
      <c r="O1" s="65"/>
      <c r="P1" s="65"/>
      <c r="Q1" s="67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8" t="s">
        <v>0</v>
      </c>
      <c r="B2" s="70" t="s">
        <v>28</v>
      </c>
      <c r="C2" s="71"/>
      <c r="D2" s="72" t="s">
        <v>1</v>
      </c>
      <c r="E2" s="73"/>
      <c r="F2" s="74" t="s">
        <v>2</v>
      </c>
      <c r="G2" s="75"/>
      <c r="H2" s="76" t="s">
        <v>3</v>
      </c>
      <c r="I2" s="77"/>
      <c r="J2" s="78" t="s">
        <v>4</v>
      </c>
      <c r="K2" s="75"/>
      <c r="L2" s="79" t="s">
        <v>5</v>
      </c>
      <c r="M2" s="75"/>
      <c r="N2" s="2" t="s">
        <v>6</v>
      </c>
      <c r="O2" s="79" t="s">
        <v>7</v>
      </c>
      <c r="P2" s="80"/>
      <c r="Q2" s="81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4"/>
      <c r="B3" s="24" t="s">
        <v>9</v>
      </c>
      <c r="C3" s="25" t="s">
        <v>10</v>
      </c>
      <c r="D3" s="26" t="s">
        <v>11</v>
      </c>
      <c r="E3" s="26" t="s">
        <v>22</v>
      </c>
      <c r="F3" s="43" t="s">
        <v>12</v>
      </c>
      <c r="G3" s="44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8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9">
        <v>45231</v>
      </c>
      <c r="B4" s="31">
        <f>C4*1000</f>
        <v>12890</v>
      </c>
      <c r="C4" s="49">
        <v>12.89</v>
      </c>
      <c r="D4" s="49">
        <v>7.32</v>
      </c>
      <c r="E4" s="49">
        <v>7.68</v>
      </c>
      <c r="F4" s="31">
        <v>120</v>
      </c>
      <c r="G4" s="31">
        <v>16</v>
      </c>
      <c r="H4" s="31">
        <v>292</v>
      </c>
      <c r="I4" s="31">
        <v>36</v>
      </c>
      <c r="J4" s="31">
        <v>230</v>
      </c>
      <c r="K4" s="31">
        <v>25</v>
      </c>
      <c r="L4" s="31" t="s">
        <v>36</v>
      </c>
      <c r="M4" s="31">
        <v>400</v>
      </c>
      <c r="N4" s="31">
        <v>0.3</v>
      </c>
      <c r="O4" s="49">
        <v>23.9</v>
      </c>
      <c r="P4" s="31">
        <v>1300000</v>
      </c>
      <c r="Q4" s="32"/>
    </row>
    <row r="5" spans="1:46" x14ac:dyDescent="0.3">
      <c r="A5" s="40">
        <v>45232</v>
      </c>
      <c r="B5" s="20">
        <f>C5*1000</f>
        <v>12300</v>
      </c>
      <c r="C5" s="34">
        <v>12.3</v>
      </c>
      <c r="D5" s="34">
        <v>7.27</v>
      </c>
      <c r="E5" s="34">
        <v>7.7</v>
      </c>
      <c r="F5" s="20">
        <v>135</v>
      </c>
      <c r="G5" s="20">
        <v>17</v>
      </c>
      <c r="H5" s="20">
        <v>300</v>
      </c>
      <c r="I5" s="20">
        <v>36</v>
      </c>
      <c r="J5" s="20">
        <v>235</v>
      </c>
      <c r="K5" s="20">
        <v>26</v>
      </c>
      <c r="L5" s="20" t="s">
        <v>36</v>
      </c>
      <c r="M5" s="20">
        <v>600</v>
      </c>
      <c r="N5" s="20">
        <v>0.3</v>
      </c>
      <c r="O5" s="34">
        <v>24.15</v>
      </c>
      <c r="P5" s="20">
        <v>1200000</v>
      </c>
      <c r="Q5" s="41"/>
    </row>
    <row r="6" spans="1:46" x14ac:dyDescent="0.3">
      <c r="A6" s="40">
        <v>45233</v>
      </c>
      <c r="B6" s="20">
        <f t="shared" ref="B6:B33" si="0">C6*1000</f>
        <v>13040</v>
      </c>
      <c r="C6" s="34">
        <v>13.04</v>
      </c>
      <c r="D6" s="34">
        <v>7.24</v>
      </c>
      <c r="E6" s="34">
        <v>7.66</v>
      </c>
      <c r="F6" s="20">
        <v>130</v>
      </c>
      <c r="G6" s="20">
        <v>16</v>
      </c>
      <c r="H6" s="20">
        <v>296</v>
      </c>
      <c r="I6" s="20">
        <v>32</v>
      </c>
      <c r="J6" s="20">
        <v>220</v>
      </c>
      <c r="K6" s="20">
        <v>25</v>
      </c>
      <c r="L6" s="20" t="s">
        <v>36</v>
      </c>
      <c r="M6" s="20">
        <v>500</v>
      </c>
      <c r="N6" s="20">
        <v>0.2</v>
      </c>
      <c r="O6" s="34">
        <v>24.56</v>
      </c>
      <c r="P6" s="20">
        <v>1100000</v>
      </c>
      <c r="Q6" s="41"/>
    </row>
    <row r="7" spans="1:46" x14ac:dyDescent="0.3">
      <c r="A7" s="40">
        <v>45234</v>
      </c>
      <c r="B7" s="20">
        <f t="shared" si="0"/>
        <v>13600</v>
      </c>
      <c r="C7" s="34">
        <v>13.6</v>
      </c>
      <c r="D7" s="34">
        <v>7.35</v>
      </c>
      <c r="E7" s="34">
        <v>7.62</v>
      </c>
      <c r="F7" s="20">
        <v>125</v>
      </c>
      <c r="G7" s="20">
        <v>15</v>
      </c>
      <c r="H7" s="20">
        <v>292</v>
      </c>
      <c r="I7" s="20">
        <v>36</v>
      </c>
      <c r="J7" s="20">
        <v>230</v>
      </c>
      <c r="K7" s="20">
        <v>27</v>
      </c>
      <c r="L7" s="20" t="s">
        <v>36</v>
      </c>
      <c r="M7" s="20">
        <v>700</v>
      </c>
      <c r="N7" s="20">
        <v>0.3</v>
      </c>
      <c r="O7" s="34">
        <v>24.68</v>
      </c>
      <c r="P7" s="20">
        <v>1700000</v>
      </c>
      <c r="Q7" s="41"/>
    </row>
    <row r="8" spans="1:46" x14ac:dyDescent="0.3">
      <c r="A8" s="40">
        <v>45235</v>
      </c>
      <c r="B8" s="20">
        <f t="shared" si="0"/>
        <v>13480</v>
      </c>
      <c r="C8" s="34">
        <v>13.48</v>
      </c>
      <c r="D8" s="34">
        <v>7.32</v>
      </c>
      <c r="E8" s="34">
        <v>7.58</v>
      </c>
      <c r="F8" s="20">
        <v>135</v>
      </c>
      <c r="G8" s="20">
        <v>16</v>
      </c>
      <c r="H8" s="20">
        <v>304</v>
      </c>
      <c r="I8" s="20">
        <v>32</v>
      </c>
      <c r="J8" s="20">
        <v>240</v>
      </c>
      <c r="K8" s="20">
        <v>26</v>
      </c>
      <c r="L8" s="20" t="s">
        <v>36</v>
      </c>
      <c r="M8" s="20">
        <v>500</v>
      </c>
      <c r="N8" s="20">
        <v>0.2</v>
      </c>
      <c r="O8" s="34">
        <v>24.76</v>
      </c>
      <c r="P8" s="20">
        <v>1300000</v>
      </c>
      <c r="Q8" s="41"/>
    </row>
    <row r="9" spans="1:46" x14ac:dyDescent="0.3">
      <c r="A9" s="40">
        <v>45236</v>
      </c>
      <c r="B9" s="20">
        <f t="shared" si="0"/>
        <v>12470</v>
      </c>
      <c r="C9" s="34">
        <v>12.47</v>
      </c>
      <c r="D9" s="34">
        <v>7.22</v>
      </c>
      <c r="E9" s="34">
        <v>7.54</v>
      </c>
      <c r="F9" s="20">
        <v>125</v>
      </c>
      <c r="G9" s="20">
        <v>15</v>
      </c>
      <c r="H9" s="20">
        <v>296</v>
      </c>
      <c r="I9" s="20">
        <v>36</v>
      </c>
      <c r="J9" s="20">
        <v>225</v>
      </c>
      <c r="K9" s="20">
        <v>24</v>
      </c>
      <c r="L9" s="20" t="s">
        <v>36</v>
      </c>
      <c r="M9" s="20">
        <v>600</v>
      </c>
      <c r="N9" s="20">
        <v>0.3</v>
      </c>
      <c r="O9" s="34">
        <v>24.28</v>
      </c>
      <c r="P9" s="20">
        <v>1200000</v>
      </c>
      <c r="Q9" s="41"/>
    </row>
    <row r="10" spans="1:46" x14ac:dyDescent="0.3">
      <c r="A10" s="40">
        <v>45237</v>
      </c>
      <c r="B10" s="20">
        <f t="shared" si="0"/>
        <v>12100</v>
      </c>
      <c r="C10" s="34">
        <v>12.1</v>
      </c>
      <c r="D10" s="34">
        <v>7.18</v>
      </c>
      <c r="E10" s="34">
        <v>7.52</v>
      </c>
      <c r="F10" s="20">
        <v>135</v>
      </c>
      <c r="G10" s="20">
        <v>16</v>
      </c>
      <c r="H10" s="20">
        <v>300</v>
      </c>
      <c r="I10" s="20">
        <v>32</v>
      </c>
      <c r="J10" s="20">
        <v>215</v>
      </c>
      <c r="K10" s="20">
        <v>23</v>
      </c>
      <c r="L10" s="20" t="s">
        <v>36</v>
      </c>
      <c r="M10" s="20">
        <v>400</v>
      </c>
      <c r="N10" s="20">
        <v>0.3</v>
      </c>
      <c r="O10" s="34">
        <v>24.56</v>
      </c>
      <c r="P10" s="20">
        <v>1100000</v>
      </c>
      <c r="Q10" s="41"/>
    </row>
    <row r="11" spans="1:46" x14ac:dyDescent="0.3">
      <c r="A11" s="40">
        <v>45238</v>
      </c>
      <c r="B11" s="20">
        <f t="shared" si="0"/>
        <v>11850</v>
      </c>
      <c r="C11" s="34">
        <v>11.85</v>
      </c>
      <c r="D11" s="34">
        <v>7.22</v>
      </c>
      <c r="E11" s="34">
        <v>7.69</v>
      </c>
      <c r="F11" s="20">
        <v>125</v>
      </c>
      <c r="G11" s="20">
        <v>15</v>
      </c>
      <c r="H11" s="20">
        <v>296</v>
      </c>
      <c r="I11" s="20">
        <v>36</v>
      </c>
      <c r="J11" s="20">
        <v>230</v>
      </c>
      <c r="K11" s="20">
        <v>22</v>
      </c>
      <c r="L11" s="20" t="s">
        <v>36</v>
      </c>
      <c r="M11" s="20">
        <v>500</v>
      </c>
      <c r="N11" s="20">
        <v>0.2</v>
      </c>
      <c r="O11" s="34">
        <v>24.2</v>
      </c>
      <c r="P11" s="20">
        <v>1700000</v>
      </c>
      <c r="Q11" s="41"/>
    </row>
    <row r="12" spans="1:46" x14ac:dyDescent="0.3">
      <c r="A12" s="40">
        <v>45239</v>
      </c>
      <c r="B12" s="20">
        <f t="shared" si="0"/>
        <v>12610</v>
      </c>
      <c r="C12" s="34">
        <v>12.61</v>
      </c>
      <c r="D12" s="34">
        <v>7.18</v>
      </c>
      <c r="E12" s="34">
        <v>7.62</v>
      </c>
      <c r="F12" s="20">
        <v>130</v>
      </c>
      <c r="G12" s="20">
        <v>16</v>
      </c>
      <c r="H12" s="20">
        <v>292</v>
      </c>
      <c r="I12" s="20">
        <v>32</v>
      </c>
      <c r="J12" s="20">
        <v>220</v>
      </c>
      <c r="K12" s="20">
        <v>23</v>
      </c>
      <c r="L12" s="20" t="s">
        <v>36</v>
      </c>
      <c r="M12" s="20">
        <v>400</v>
      </c>
      <c r="N12" s="20">
        <v>0.3</v>
      </c>
      <c r="O12" s="34">
        <v>23.82</v>
      </c>
      <c r="P12" s="20">
        <v>1100000</v>
      </c>
      <c r="Q12" s="41"/>
    </row>
    <row r="13" spans="1:46" x14ac:dyDescent="0.3">
      <c r="A13" s="40">
        <v>45240</v>
      </c>
      <c r="B13" s="20">
        <f t="shared" si="0"/>
        <v>14400</v>
      </c>
      <c r="C13" s="34">
        <v>14.4</v>
      </c>
      <c r="D13" s="34">
        <v>7.26</v>
      </c>
      <c r="E13" s="34">
        <v>7.57</v>
      </c>
      <c r="F13" s="20">
        <v>135</v>
      </c>
      <c r="G13" s="20">
        <v>17</v>
      </c>
      <c r="H13" s="20">
        <v>288</v>
      </c>
      <c r="I13" s="20">
        <v>36</v>
      </c>
      <c r="J13" s="20">
        <v>215</v>
      </c>
      <c r="K13" s="20">
        <v>27</v>
      </c>
      <c r="L13" s="20" t="s">
        <v>36</v>
      </c>
      <c r="M13" s="20">
        <v>600</v>
      </c>
      <c r="N13" s="20">
        <v>0.3</v>
      </c>
      <c r="O13" s="34">
        <v>24.36</v>
      </c>
      <c r="P13" s="20">
        <v>1200000</v>
      </c>
      <c r="Q13" s="41"/>
    </row>
    <row r="14" spans="1:46" x14ac:dyDescent="0.3">
      <c r="A14" s="40">
        <v>45241</v>
      </c>
      <c r="B14" s="20">
        <f t="shared" si="0"/>
        <v>12320</v>
      </c>
      <c r="C14" s="34">
        <v>12.32</v>
      </c>
      <c r="D14" s="34">
        <v>7.34</v>
      </c>
      <c r="E14" s="34">
        <v>7.56</v>
      </c>
      <c r="F14" s="20">
        <v>125</v>
      </c>
      <c r="G14" s="20">
        <v>16</v>
      </c>
      <c r="H14" s="20">
        <v>284</v>
      </c>
      <c r="I14" s="20">
        <v>32</v>
      </c>
      <c r="J14" s="20">
        <v>220</v>
      </c>
      <c r="K14" s="20">
        <v>26</v>
      </c>
      <c r="L14" s="20" t="s">
        <v>36</v>
      </c>
      <c r="M14" s="20">
        <v>500</v>
      </c>
      <c r="N14" s="20">
        <v>0.2</v>
      </c>
      <c r="O14" s="34">
        <v>24.55</v>
      </c>
      <c r="P14" s="20">
        <v>1300000</v>
      </c>
      <c r="Q14" s="41"/>
    </row>
    <row r="15" spans="1:46" x14ac:dyDescent="0.3">
      <c r="A15" s="40">
        <v>45242</v>
      </c>
      <c r="B15" s="20">
        <f t="shared" si="0"/>
        <v>14200</v>
      </c>
      <c r="C15" s="34">
        <v>14.2</v>
      </c>
      <c r="D15" s="34">
        <v>7.39</v>
      </c>
      <c r="E15" s="34">
        <v>7.52</v>
      </c>
      <c r="F15" s="20">
        <v>120</v>
      </c>
      <c r="G15" s="20">
        <v>15</v>
      </c>
      <c r="H15" s="20">
        <v>300</v>
      </c>
      <c r="I15" s="20">
        <v>36</v>
      </c>
      <c r="J15" s="20">
        <v>235</v>
      </c>
      <c r="K15" s="20">
        <v>28</v>
      </c>
      <c r="L15" s="20" t="s">
        <v>36</v>
      </c>
      <c r="M15" s="20">
        <v>700</v>
      </c>
      <c r="N15" s="20">
        <v>0.3</v>
      </c>
      <c r="O15" s="34">
        <v>24.46</v>
      </c>
      <c r="P15" s="20">
        <v>1700000</v>
      </c>
      <c r="Q15" s="41"/>
    </row>
    <row r="16" spans="1:46" x14ac:dyDescent="0.3">
      <c r="A16" s="40">
        <v>45243</v>
      </c>
      <c r="B16" s="20">
        <f t="shared" si="0"/>
        <v>13120</v>
      </c>
      <c r="C16" s="34">
        <v>13.12</v>
      </c>
      <c r="D16" s="34">
        <v>7.28</v>
      </c>
      <c r="E16" s="34">
        <v>7.6</v>
      </c>
      <c r="F16" s="20">
        <v>125</v>
      </c>
      <c r="G16" s="20">
        <v>16</v>
      </c>
      <c r="H16" s="20">
        <v>292</v>
      </c>
      <c r="I16" s="20">
        <v>32</v>
      </c>
      <c r="J16" s="20">
        <v>220</v>
      </c>
      <c r="K16" s="20">
        <v>24</v>
      </c>
      <c r="L16" s="20" t="s">
        <v>36</v>
      </c>
      <c r="M16" s="20">
        <v>400</v>
      </c>
      <c r="N16" s="20">
        <v>0.3</v>
      </c>
      <c r="O16" s="34">
        <v>24.74</v>
      </c>
      <c r="P16" s="20">
        <v>1400000</v>
      </c>
      <c r="Q16" s="41"/>
    </row>
    <row r="17" spans="1:17" x14ac:dyDescent="0.3">
      <c r="A17" s="40">
        <v>45244</v>
      </c>
      <c r="B17" s="20">
        <f t="shared" si="0"/>
        <v>14070</v>
      </c>
      <c r="C17" s="34">
        <v>14.07</v>
      </c>
      <c r="D17" s="34">
        <v>7.26</v>
      </c>
      <c r="E17" s="34">
        <v>7.63</v>
      </c>
      <c r="F17" s="20">
        <v>125</v>
      </c>
      <c r="G17" s="20">
        <v>15</v>
      </c>
      <c r="H17" s="20">
        <v>288</v>
      </c>
      <c r="I17" s="20">
        <v>36</v>
      </c>
      <c r="J17" s="20">
        <v>210</v>
      </c>
      <c r="K17" s="20">
        <v>25</v>
      </c>
      <c r="L17" s="20" t="s">
        <v>36</v>
      </c>
      <c r="M17" s="20">
        <v>600</v>
      </c>
      <c r="N17" s="20">
        <v>0.2</v>
      </c>
      <c r="O17" s="34">
        <v>24.15</v>
      </c>
      <c r="P17" s="20">
        <v>1100000</v>
      </c>
      <c r="Q17" s="41"/>
    </row>
    <row r="18" spans="1:17" x14ac:dyDescent="0.3">
      <c r="A18" s="40">
        <v>45245</v>
      </c>
      <c r="B18" s="20">
        <f t="shared" si="0"/>
        <v>13360</v>
      </c>
      <c r="C18" s="34">
        <v>13.36</v>
      </c>
      <c r="D18" s="34">
        <v>7.36</v>
      </c>
      <c r="E18" s="34">
        <v>7.58</v>
      </c>
      <c r="F18" s="20">
        <v>135</v>
      </c>
      <c r="G18" s="20">
        <v>14</v>
      </c>
      <c r="H18" s="20">
        <v>312</v>
      </c>
      <c r="I18" s="20">
        <v>32</v>
      </c>
      <c r="J18" s="20">
        <v>250</v>
      </c>
      <c r="K18" s="20">
        <v>24</v>
      </c>
      <c r="L18" s="20" t="s">
        <v>36</v>
      </c>
      <c r="M18" s="20">
        <v>500</v>
      </c>
      <c r="N18" s="20">
        <v>0.2</v>
      </c>
      <c r="O18" s="34">
        <v>23.85</v>
      </c>
      <c r="P18" s="20">
        <v>1300000</v>
      </c>
      <c r="Q18" s="41"/>
    </row>
    <row r="19" spans="1:17" x14ac:dyDescent="0.3">
      <c r="A19" s="40">
        <v>45246</v>
      </c>
      <c r="B19" s="20">
        <f t="shared" si="0"/>
        <v>13460</v>
      </c>
      <c r="C19" s="34">
        <v>13.46</v>
      </c>
      <c r="D19" s="34">
        <v>7.18</v>
      </c>
      <c r="E19" s="34">
        <v>7.56</v>
      </c>
      <c r="F19" s="20">
        <v>125</v>
      </c>
      <c r="G19" s="20">
        <v>16</v>
      </c>
      <c r="H19" s="20">
        <v>292</v>
      </c>
      <c r="I19" s="20">
        <v>36</v>
      </c>
      <c r="J19" s="20">
        <v>220</v>
      </c>
      <c r="K19" s="20">
        <v>27</v>
      </c>
      <c r="L19" s="20" t="s">
        <v>36</v>
      </c>
      <c r="M19" s="20">
        <v>700</v>
      </c>
      <c r="N19" s="20">
        <v>0.3</v>
      </c>
      <c r="O19" s="34">
        <v>24.36</v>
      </c>
      <c r="P19" s="20">
        <v>1200000</v>
      </c>
      <c r="Q19" s="41"/>
    </row>
    <row r="20" spans="1:17" x14ac:dyDescent="0.3">
      <c r="A20" s="40">
        <v>45247</v>
      </c>
      <c r="B20" s="20">
        <f t="shared" si="0"/>
        <v>12870</v>
      </c>
      <c r="C20" s="34">
        <v>12.87</v>
      </c>
      <c r="D20" s="34">
        <v>7.28</v>
      </c>
      <c r="E20" s="34">
        <v>7.6</v>
      </c>
      <c r="F20" s="20">
        <v>130</v>
      </c>
      <c r="G20" s="20">
        <v>15</v>
      </c>
      <c r="H20" s="20">
        <v>300</v>
      </c>
      <c r="I20" s="20">
        <v>32</v>
      </c>
      <c r="J20" s="20">
        <v>235</v>
      </c>
      <c r="K20" s="20">
        <v>24</v>
      </c>
      <c r="L20" s="20" t="s">
        <v>36</v>
      </c>
      <c r="M20" s="20">
        <v>400</v>
      </c>
      <c r="N20" s="20">
        <v>0.3</v>
      </c>
      <c r="O20" s="34">
        <v>24.68</v>
      </c>
      <c r="P20" s="20">
        <v>1500000</v>
      </c>
      <c r="Q20" s="41"/>
    </row>
    <row r="21" spans="1:17" x14ac:dyDescent="0.3">
      <c r="A21" s="40">
        <v>45248</v>
      </c>
      <c r="B21" s="20">
        <f t="shared" si="0"/>
        <v>13140</v>
      </c>
      <c r="C21" s="34">
        <v>13.14</v>
      </c>
      <c r="D21" s="34">
        <v>7.22</v>
      </c>
      <c r="E21" s="34">
        <v>7.55</v>
      </c>
      <c r="F21" s="20">
        <v>135</v>
      </c>
      <c r="G21" s="20">
        <v>16</v>
      </c>
      <c r="H21" s="20">
        <v>284</v>
      </c>
      <c r="I21" s="20">
        <v>36</v>
      </c>
      <c r="J21" s="20">
        <v>210</v>
      </c>
      <c r="K21" s="20">
        <v>23</v>
      </c>
      <c r="L21" s="20" t="s">
        <v>36</v>
      </c>
      <c r="M21" s="20">
        <v>600</v>
      </c>
      <c r="N21" s="20">
        <v>0.2</v>
      </c>
      <c r="O21" s="34">
        <v>24.76</v>
      </c>
      <c r="P21" s="20">
        <v>1700000</v>
      </c>
      <c r="Q21" s="41"/>
    </row>
    <row r="22" spans="1:17" x14ac:dyDescent="0.3">
      <c r="A22" s="40">
        <v>45249</v>
      </c>
      <c r="B22" s="20">
        <f t="shared" si="0"/>
        <v>12730</v>
      </c>
      <c r="C22" s="34">
        <v>12.73</v>
      </c>
      <c r="D22" s="34">
        <v>7.15</v>
      </c>
      <c r="E22" s="34">
        <v>7.52</v>
      </c>
      <c r="F22" s="20">
        <v>130</v>
      </c>
      <c r="G22" s="20">
        <v>15</v>
      </c>
      <c r="H22" s="20">
        <v>288</v>
      </c>
      <c r="I22" s="20">
        <v>32</v>
      </c>
      <c r="J22" s="20">
        <v>220</v>
      </c>
      <c r="K22" s="20">
        <v>22</v>
      </c>
      <c r="L22" s="20" t="s">
        <v>36</v>
      </c>
      <c r="M22" s="20">
        <v>500</v>
      </c>
      <c r="N22" s="20">
        <v>0.3</v>
      </c>
      <c r="O22" s="34">
        <v>23.72</v>
      </c>
      <c r="P22" s="20">
        <v>1400000</v>
      </c>
      <c r="Q22" s="41"/>
    </row>
    <row r="23" spans="1:17" x14ac:dyDescent="0.3">
      <c r="A23" s="40">
        <v>45250</v>
      </c>
      <c r="B23" s="20">
        <f t="shared" si="0"/>
        <v>11810</v>
      </c>
      <c r="C23" s="34">
        <v>11.81</v>
      </c>
      <c r="D23" s="34">
        <v>7.23</v>
      </c>
      <c r="E23" s="34">
        <v>7.54</v>
      </c>
      <c r="F23" s="20">
        <v>135</v>
      </c>
      <c r="G23" s="20">
        <v>16</v>
      </c>
      <c r="H23" s="20">
        <v>280</v>
      </c>
      <c r="I23" s="20">
        <v>36</v>
      </c>
      <c r="J23" s="20">
        <v>212</v>
      </c>
      <c r="K23" s="20">
        <v>23</v>
      </c>
      <c r="L23" s="20" t="s">
        <v>36</v>
      </c>
      <c r="M23" s="20">
        <v>400</v>
      </c>
      <c r="N23" s="20">
        <v>0.2</v>
      </c>
      <c r="O23" s="34">
        <v>23.36</v>
      </c>
      <c r="P23" s="20">
        <v>1300000</v>
      </c>
      <c r="Q23" s="41"/>
    </row>
    <row r="24" spans="1:17" x14ac:dyDescent="0.3">
      <c r="A24" s="40">
        <v>45251</v>
      </c>
      <c r="B24" s="20">
        <f t="shared" si="0"/>
        <v>11430</v>
      </c>
      <c r="C24" s="34">
        <v>11.43</v>
      </c>
      <c r="D24" s="34">
        <v>7.21</v>
      </c>
      <c r="E24" s="34">
        <v>7.67</v>
      </c>
      <c r="F24" s="20">
        <v>140</v>
      </c>
      <c r="G24" s="20">
        <v>17</v>
      </c>
      <c r="H24" s="20">
        <v>296</v>
      </c>
      <c r="I24" s="20">
        <v>36</v>
      </c>
      <c r="J24" s="20">
        <v>214</v>
      </c>
      <c r="K24" s="20">
        <v>24</v>
      </c>
      <c r="L24" s="20" t="s">
        <v>36</v>
      </c>
      <c r="M24" s="20">
        <v>700</v>
      </c>
      <c r="N24" s="20">
        <v>0.3</v>
      </c>
      <c r="O24" s="34">
        <v>24.32</v>
      </c>
      <c r="P24" s="20">
        <v>1500000</v>
      </c>
      <c r="Q24" s="41"/>
    </row>
    <row r="25" spans="1:17" x14ac:dyDescent="0.3">
      <c r="A25" s="40">
        <v>45252</v>
      </c>
      <c r="B25" s="20">
        <f t="shared" si="0"/>
        <v>12360</v>
      </c>
      <c r="C25" s="61">
        <v>12.36</v>
      </c>
      <c r="D25" s="34">
        <v>7.15</v>
      </c>
      <c r="E25" s="34">
        <v>7.57</v>
      </c>
      <c r="F25" s="20">
        <v>135</v>
      </c>
      <c r="G25" s="20">
        <v>16</v>
      </c>
      <c r="H25" s="20">
        <v>292</v>
      </c>
      <c r="I25" s="20">
        <v>40</v>
      </c>
      <c r="J25" s="20">
        <v>228</v>
      </c>
      <c r="K25" s="20">
        <v>22</v>
      </c>
      <c r="L25" s="20" t="s">
        <v>36</v>
      </c>
      <c r="M25" s="20">
        <v>600</v>
      </c>
      <c r="N25" s="20">
        <v>0.2</v>
      </c>
      <c r="O25" s="34">
        <v>24.05</v>
      </c>
      <c r="P25" s="20">
        <v>1200000</v>
      </c>
      <c r="Q25" s="41"/>
    </row>
    <row r="26" spans="1:17" x14ac:dyDescent="0.3">
      <c r="A26" s="40">
        <v>45253</v>
      </c>
      <c r="B26" s="20">
        <f t="shared" si="0"/>
        <v>12910</v>
      </c>
      <c r="C26" s="34">
        <v>12.91</v>
      </c>
      <c r="D26" s="34">
        <v>7.19</v>
      </c>
      <c r="E26" s="34">
        <v>7.55</v>
      </c>
      <c r="F26" s="20">
        <v>125</v>
      </c>
      <c r="G26" s="20">
        <v>17</v>
      </c>
      <c r="H26" s="20">
        <v>284</v>
      </c>
      <c r="I26" s="20">
        <v>36</v>
      </c>
      <c r="J26" s="20">
        <v>224</v>
      </c>
      <c r="K26" s="20">
        <v>21</v>
      </c>
      <c r="L26" s="20" t="s">
        <v>36</v>
      </c>
      <c r="M26" s="20">
        <v>400</v>
      </c>
      <c r="N26" s="20">
        <v>0.3</v>
      </c>
      <c r="O26" s="34">
        <v>23.53</v>
      </c>
      <c r="P26" s="20">
        <v>1400000</v>
      </c>
      <c r="Q26" s="41"/>
    </row>
    <row r="27" spans="1:17" x14ac:dyDescent="0.3">
      <c r="A27" s="40">
        <v>45254</v>
      </c>
      <c r="B27" s="20">
        <f t="shared" si="0"/>
        <v>12160</v>
      </c>
      <c r="C27" s="34">
        <v>12.16</v>
      </c>
      <c r="D27" s="34">
        <v>7.16</v>
      </c>
      <c r="E27" s="34">
        <v>7.67</v>
      </c>
      <c r="F27" s="20">
        <v>130</v>
      </c>
      <c r="G27" s="20">
        <v>16</v>
      </c>
      <c r="H27" s="20">
        <v>288</v>
      </c>
      <c r="I27" s="20">
        <v>32</v>
      </c>
      <c r="J27" s="20">
        <v>230</v>
      </c>
      <c r="K27" s="20">
        <v>24</v>
      </c>
      <c r="L27" s="20" t="s">
        <v>36</v>
      </c>
      <c r="M27" s="20">
        <v>500</v>
      </c>
      <c r="N27" s="20">
        <v>0.2</v>
      </c>
      <c r="O27" s="34">
        <v>24.06</v>
      </c>
      <c r="P27" s="20">
        <v>1300000</v>
      </c>
      <c r="Q27" s="41"/>
    </row>
    <row r="28" spans="1:17" x14ac:dyDescent="0.3">
      <c r="A28" s="40">
        <v>45255</v>
      </c>
      <c r="B28" s="20">
        <f t="shared" si="0"/>
        <v>12140</v>
      </c>
      <c r="C28" s="34">
        <v>12.14</v>
      </c>
      <c r="D28" s="34">
        <v>7.18</v>
      </c>
      <c r="E28" s="34">
        <v>7.69</v>
      </c>
      <c r="F28" s="20">
        <v>135</v>
      </c>
      <c r="G28" s="20">
        <v>15</v>
      </c>
      <c r="H28" s="20">
        <v>280</v>
      </c>
      <c r="I28" s="20">
        <v>36</v>
      </c>
      <c r="J28" s="20">
        <v>220</v>
      </c>
      <c r="K28" s="20">
        <v>23</v>
      </c>
      <c r="L28" s="20" t="s">
        <v>36</v>
      </c>
      <c r="M28" s="20">
        <v>600</v>
      </c>
      <c r="N28" s="20">
        <v>0.3</v>
      </c>
      <c r="O28" s="34">
        <v>23.92</v>
      </c>
      <c r="P28" s="20">
        <v>1700000</v>
      </c>
      <c r="Q28" s="41"/>
    </row>
    <row r="29" spans="1:17" x14ac:dyDescent="0.3">
      <c r="A29" s="40">
        <v>45256</v>
      </c>
      <c r="B29" s="20">
        <f t="shared" si="0"/>
        <v>13030</v>
      </c>
      <c r="C29" s="34">
        <v>13.03</v>
      </c>
      <c r="D29" s="34">
        <v>7.08</v>
      </c>
      <c r="E29" s="34">
        <v>7.7</v>
      </c>
      <c r="F29" s="20">
        <v>125</v>
      </c>
      <c r="G29" s="20">
        <v>16</v>
      </c>
      <c r="H29" s="20">
        <v>284</v>
      </c>
      <c r="I29" s="20">
        <v>32</v>
      </c>
      <c r="J29" s="20">
        <v>212</v>
      </c>
      <c r="K29" s="20">
        <v>26</v>
      </c>
      <c r="L29" s="20" t="s">
        <v>36</v>
      </c>
      <c r="M29" s="20">
        <v>400</v>
      </c>
      <c r="N29" s="20">
        <v>0.2</v>
      </c>
      <c r="O29" s="34">
        <v>23.8</v>
      </c>
      <c r="P29" s="20">
        <v>1300000</v>
      </c>
      <c r="Q29" s="41"/>
    </row>
    <row r="30" spans="1:17" x14ac:dyDescent="0.3">
      <c r="A30" s="40">
        <v>45257</v>
      </c>
      <c r="B30" s="20">
        <f t="shared" si="0"/>
        <v>13260</v>
      </c>
      <c r="C30" s="34">
        <v>13.26</v>
      </c>
      <c r="D30" s="34">
        <v>7.18</v>
      </c>
      <c r="E30" s="34">
        <v>7.64</v>
      </c>
      <c r="F30" s="20">
        <v>135</v>
      </c>
      <c r="G30" s="20">
        <v>15</v>
      </c>
      <c r="H30" s="20">
        <v>304</v>
      </c>
      <c r="I30" s="20">
        <v>36</v>
      </c>
      <c r="J30" s="20">
        <v>238</v>
      </c>
      <c r="K30" s="20">
        <v>24</v>
      </c>
      <c r="L30" s="20" t="s">
        <v>36</v>
      </c>
      <c r="M30" s="20">
        <v>500</v>
      </c>
      <c r="N30" s="20">
        <v>0.3</v>
      </c>
      <c r="O30" s="34">
        <v>24.1</v>
      </c>
      <c r="P30" s="20">
        <v>1100000</v>
      </c>
      <c r="Q30" s="41"/>
    </row>
    <row r="31" spans="1:17" x14ac:dyDescent="0.3">
      <c r="A31" s="40">
        <v>45258</v>
      </c>
      <c r="B31" s="20">
        <f t="shared" si="0"/>
        <v>13320</v>
      </c>
      <c r="C31" s="34">
        <v>13.32</v>
      </c>
      <c r="D31" s="34">
        <v>7.12</v>
      </c>
      <c r="E31" s="34">
        <v>7.66</v>
      </c>
      <c r="F31" s="20">
        <v>140</v>
      </c>
      <c r="G31" s="20">
        <v>16</v>
      </c>
      <c r="H31" s="20">
        <v>300</v>
      </c>
      <c r="I31" s="20">
        <v>32</v>
      </c>
      <c r="J31" s="20">
        <v>224</v>
      </c>
      <c r="K31" s="20">
        <v>23</v>
      </c>
      <c r="L31" s="20" t="s">
        <v>36</v>
      </c>
      <c r="M31" s="20">
        <v>600</v>
      </c>
      <c r="N31" s="20">
        <v>0.2</v>
      </c>
      <c r="O31" s="34">
        <v>24.28</v>
      </c>
      <c r="P31" s="20">
        <v>1400000</v>
      </c>
      <c r="Q31" s="41"/>
    </row>
    <row r="32" spans="1:17" x14ac:dyDescent="0.3">
      <c r="A32" s="40">
        <v>45259</v>
      </c>
      <c r="B32" s="20">
        <f t="shared" si="0"/>
        <v>13250</v>
      </c>
      <c r="C32" s="34">
        <v>13.25</v>
      </c>
      <c r="D32" s="34">
        <v>7.22</v>
      </c>
      <c r="E32" s="34">
        <v>7.55</v>
      </c>
      <c r="F32" s="20">
        <v>130</v>
      </c>
      <c r="G32" s="20">
        <v>15</v>
      </c>
      <c r="H32" s="20">
        <v>296</v>
      </c>
      <c r="I32" s="20">
        <v>36</v>
      </c>
      <c r="J32" s="20">
        <v>225</v>
      </c>
      <c r="K32" s="20">
        <v>22</v>
      </c>
      <c r="L32" s="20" t="s">
        <v>36</v>
      </c>
      <c r="M32" s="20">
        <v>700</v>
      </c>
      <c r="N32" s="20">
        <v>0.3</v>
      </c>
      <c r="O32" s="34">
        <v>24.03</v>
      </c>
      <c r="P32" s="20">
        <v>1300000</v>
      </c>
      <c r="Q32" s="41"/>
    </row>
    <row r="33" spans="1:17" ht="15" thickBot="1" x14ac:dyDescent="0.35">
      <c r="A33" s="50">
        <v>45260</v>
      </c>
      <c r="B33" s="51">
        <f t="shared" si="0"/>
        <v>12530</v>
      </c>
      <c r="C33" s="55">
        <v>12.53</v>
      </c>
      <c r="D33" s="55">
        <v>7.42</v>
      </c>
      <c r="E33" s="55">
        <v>7.67</v>
      </c>
      <c r="F33" s="51">
        <v>135</v>
      </c>
      <c r="G33" s="51">
        <v>16</v>
      </c>
      <c r="H33" s="51">
        <v>304</v>
      </c>
      <c r="I33" s="51">
        <v>36</v>
      </c>
      <c r="J33" s="51">
        <v>228</v>
      </c>
      <c r="K33" s="51">
        <v>25</v>
      </c>
      <c r="L33" s="51" t="s">
        <v>36</v>
      </c>
      <c r="M33" s="51">
        <v>400</v>
      </c>
      <c r="N33" s="51">
        <v>0.2</v>
      </c>
      <c r="O33" s="55">
        <v>23.92</v>
      </c>
      <c r="P33" s="51">
        <v>1700000</v>
      </c>
      <c r="Q33" s="53"/>
    </row>
    <row r="34" spans="1:17" ht="15" thickBot="1" x14ac:dyDescent="0.35">
      <c r="A34" s="11" t="s">
        <v>31</v>
      </c>
      <c r="B34" s="12">
        <f t="shared" ref="B34:K34" si="1">AVERAGE(B4:B33)</f>
        <v>12873.666666666666</v>
      </c>
      <c r="C34" s="12">
        <f t="shared" si="1"/>
        <v>12.873666666666663</v>
      </c>
      <c r="D34" s="12">
        <f t="shared" si="1"/>
        <v>7.2386666666666679</v>
      </c>
      <c r="E34" s="12">
        <f t="shared" si="1"/>
        <v>7.6069999999999984</v>
      </c>
      <c r="F34" s="12">
        <f t="shared" si="1"/>
        <v>130.33333333333334</v>
      </c>
      <c r="G34" s="12">
        <f t="shared" si="1"/>
        <v>15.733333333333333</v>
      </c>
      <c r="H34" s="12">
        <f t="shared" si="1"/>
        <v>293.46666666666664</v>
      </c>
      <c r="I34" s="12">
        <f t="shared" si="1"/>
        <v>34.533333333333331</v>
      </c>
      <c r="J34" s="12">
        <f t="shared" si="1"/>
        <v>224.5</v>
      </c>
      <c r="K34" s="12">
        <f t="shared" si="1"/>
        <v>24.266666666666666</v>
      </c>
      <c r="L34" s="12" t="s">
        <v>36</v>
      </c>
      <c r="M34" s="37">
        <f>AVERAGE(M4:M33)</f>
        <v>530</v>
      </c>
      <c r="N34" s="12">
        <f>AVERAGE(N4:N33)</f>
        <v>0.25666666666666665</v>
      </c>
      <c r="O34" s="12">
        <f>AVERAGE(O4:O33)</f>
        <v>24.196999999999992</v>
      </c>
      <c r="P34" s="52">
        <f>AVERAGE(P4:P33)</f>
        <v>1356666.6666666667</v>
      </c>
      <c r="Q34" s="54"/>
    </row>
    <row r="35" spans="1:17" x14ac:dyDescent="0.3">
      <c r="C35" s="60">
        <f>SUM(C4:C33)</f>
        <v>386.20999999999992</v>
      </c>
    </row>
    <row r="40" spans="1:17" ht="40.799999999999997" customHeight="1" x14ac:dyDescent="0.3">
      <c r="A40" s="63" t="s">
        <v>32</v>
      </c>
      <c r="B40" s="63"/>
      <c r="C40" s="62" t="s">
        <v>33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6"/>
    </row>
    <row r="42" spans="1:17" x14ac:dyDescent="0.3">
      <c r="A42" s="14" t="s">
        <v>34</v>
      </c>
      <c r="B42" s="15">
        <f t="shared" ref="B42:K42" si="2">MIN(B4:B33)</f>
        <v>11430</v>
      </c>
      <c r="C42" s="15">
        <f t="shared" si="2"/>
        <v>11.43</v>
      </c>
      <c r="D42" s="15">
        <f t="shared" si="2"/>
        <v>7.08</v>
      </c>
      <c r="E42" s="15">
        <f t="shared" si="2"/>
        <v>7.52</v>
      </c>
      <c r="F42" s="15">
        <f t="shared" si="2"/>
        <v>120</v>
      </c>
      <c r="G42" s="15">
        <f t="shared" si="2"/>
        <v>14</v>
      </c>
      <c r="H42" s="15">
        <f t="shared" si="2"/>
        <v>280</v>
      </c>
      <c r="I42" s="15">
        <f t="shared" si="2"/>
        <v>32</v>
      </c>
      <c r="J42" s="15">
        <f t="shared" si="2"/>
        <v>210</v>
      </c>
      <c r="K42" s="15">
        <f t="shared" si="2"/>
        <v>21</v>
      </c>
      <c r="L42" s="15"/>
      <c r="M42" s="15">
        <f>MIN(M4:M33)</f>
        <v>400</v>
      </c>
      <c r="N42" s="15">
        <f>MIN(N4:N33)</f>
        <v>0.2</v>
      </c>
      <c r="O42" s="15">
        <f>MIN(O4:O33)</f>
        <v>23.36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14400</v>
      </c>
      <c r="C44" s="15">
        <f t="shared" si="3"/>
        <v>14.4</v>
      </c>
      <c r="D44" s="15">
        <f t="shared" si="3"/>
        <v>7.42</v>
      </c>
      <c r="E44" s="15">
        <f t="shared" si="3"/>
        <v>7.7</v>
      </c>
      <c r="F44" s="15">
        <f t="shared" si="3"/>
        <v>140</v>
      </c>
      <c r="G44" s="15">
        <f t="shared" si="3"/>
        <v>17</v>
      </c>
      <c r="H44" s="15">
        <f t="shared" si="3"/>
        <v>312</v>
      </c>
      <c r="I44" s="15">
        <f t="shared" si="3"/>
        <v>40</v>
      </c>
      <c r="J44" s="15">
        <f t="shared" si="3"/>
        <v>250</v>
      </c>
      <c r="K44" s="15">
        <f t="shared" si="3"/>
        <v>28</v>
      </c>
      <c r="L44" s="15"/>
      <c r="M44" s="15">
        <f>MAX(M4:M33)</f>
        <v>700</v>
      </c>
      <c r="N44" s="15">
        <f>MAX(N4:N33)</f>
        <v>0.3</v>
      </c>
      <c r="O44" s="15">
        <f>MAX(O4:O33)</f>
        <v>24.76</v>
      </c>
      <c r="P44" s="15">
        <f>MAX(P4:P33)</f>
        <v>1700000</v>
      </c>
      <c r="Q44" s="15"/>
    </row>
  </sheetData>
  <mergeCells count="12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4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Numayadahi</vt:lpstr>
      <vt:lpstr>Salori</vt:lpstr>
      <vt:lpstr>Kodra</vt:lpstr>
      <vt:lpstr>Ponghat</vt:lpstr>
      <vt:lpstr>Numayadahi!Print_Area</vt:lpstr>
      <vt:lpstr>Salori!Print_Area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2024-07-29T13:20:01Z</dcterms:modified>
</cp:coreProperties>
</file>