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C09A6CF6-FC80-4819-8E31-41BDC26D8D2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definedNames>
    <definedName name="_xlnm.Print_Area" localSheetId="0">Numayadahi!$A$1:$Q$35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 l="1"/>
  <c r="B23" i="3" l="1"/>
  <c r="B24" i="3"/>
  <c r="B25" i="3"/>
  <c r="B26" i="3"/>
  <c r="B27" i="3"/>
  <c r="B28" i="3"/>
  <c r="B29" i="3"/>
  <c r="B30" i="3"/>
  <c r="B31" i="3"/>
  <c r="B32" i="3"/>
  <c r="B33" i="3"/>
  <c r="B34" i="3"/>
  <c r="B29" i="4"/>
  <c r="B30" i="4"/>
  <c r="B31" i="4"/>
  <c r="B32" i="4"/>
  <c r="B33" i="4"/>
  <c r="B34" i="4"/>
  <c r="B29" i="5"/>
  <c r="B30" i="5"/>
  <c r="B31" i="5"/>
  <c r="B32" i="5"/>
  <c r="B33" i="5"/>
  <c r="B34" i="5"/>
  <c r="B25" i="6"/>
  <c r="B26" i="6"/>
  <c r="B27" i="6"/>
  <c r="B28" i="6"/>
  <c r="B29" i="6"/>
  <c r="B30" i="6"/>
  <c r="B31" i="6"/>
  <c r="B32" i="6"/>
  <c r="B33" i="6"/>
  <c r="B34" i="6"/>
  <c r="B24" i="6"/>
  <c r="B25" i="5"/>
  <c r="B26" i="5"/>
  <c r="B27" i="5"/>
  <c r="B28" i="5"/>
  <c r="B25" i="4"/>
  <c r="B26" i="4"/>
  <c r="B27" i="4"/>
  <c r="B28" i="4"/>
  <c r="B24" i="4"/>
  <c r="B24" i="5"/>
  <c r="B23" i="4" l="1"/>
  <c r="B22" i="3"/>
  <c r="B23" i="6"/>
  <c r="B22" i="6"/>
  <c r="B23" i="5"/>
  <c r="B22" i="5"/>
  <c r="B18" i="4" l="1"/>
  <c r="B19" i="4"/>
  <c r="B20" i="4"/>
  <c r="B21" i="4"/>
  <c r="B22" i="4"/>
  <c r="B18" i="6"/>
  <c r="B19" i="6"/>
  <c r="B20" i="6"/>
  <c r="B21" i="6"/>
  <c r="B18" i="3"/>
  <c r="B19" i="3"/>
  <c r="B20" i="3"/>
  <c r="B21" i="3"/>
  <c r="B18" i="5"/>
  <c r="B19" i="5"/>
  <c r="B20" i="5"/>
  <c r="B21" i="5"/>
  <c r="B17" i="6" l="1"/>
  <c r="B17" i="5"/>
  <c r="B17" i="4"/>
  <c r="B17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16" i="4" l="1"/>
  <c r="B15" i="4"/>
  <c r="B16" i="5"/>
  <c r="B15" i="5"/>
  <c r="B14" i="5"/>
  <c r="B16" i="6"/>
  <c r="B15" i="6"/>
  <c r="B16" i="3"/>
  <c r="B15" i="3"/>
  <c r="B14" i="3"/>
  <c r="B14" i="4"/>
  <c r="B13" i="4"/>
  <c r="B12" i="4"/>
  <c r="B11" i="4"/>
  <c r="B10" i="4"/>
  <c r="B13" i="5"/>
  <c r="B12" i="5"/>
  <c r="B11" i="5"/>
  <c r="B10" i="5"/>
  <c r="B13" i="3"/>
  <c r="B12" i="3"/>
  <c r="B11" i="3"/>
  <c r="B14" i="6"/>
  <c r="B13" i="6"/>
  <c r="B12" i="6"/>
  <c r="B11" i="6"/>
  <c r="B10" i="6"/>
  <c r="B9" i="6"/>
  <c r="B8" i="6"/>
  <c r="B10" i="3"/>
  <c r="B9" i="3"/>
  <c r="B8" i="3"/>
  <c r="B7" i="4"/>
  <c r="B8" i="4"/>
  <c r="B9" i="4"/>
  <c r="B9" i="5" l="1"/>
  <c r="B8" i="5"/>
  <c r="B5" i="6" l="1"/>
  <c r="B6" i="6"/>
  <c r="B7" i="6"/>
  <c r="B4" i="6"/>
  <c r="B5" i="4"/>
  <c r="B6" i="4"/>
  <c r="B4" i="4"/>
  <c r="B5" i="5" l="1"/>
  <c r="B6" i="5"/>
  <c r="B7" i="5"/>
  <c r="B4" i="5"/>
  <c r="B5" i="3"/>
  <c r="B6" i="3"/>
  <c r="B7" i="3"/>
  <c r="B4" i="3"/>
  <c r="B35" i="3" s="1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43" i="6" l="1"/>
  <c r="C45" i="6"/>
  <c r="C35" i="6"/>
</calcChain>
</file>

<file path=xl/sharedStrings.xml><?xml version="1.0" encoding="utf-8"?>
<sst xmlns="http://schemas.openxmlformats.org/spreadsheetml/2006/main" count="251" uniqueCount="40">
  <si>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</si>
  <si>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</si>
  <si>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</si>
  <si>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</si>
  <si>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</si>
  <si>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</si>
  <si>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</si>
  <si>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</si>
  <si>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</si>
  <si>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</si>
  <si>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</si>
  <si>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</si>
  <si>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</si>
  <si>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</si>
  <si>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</si>
  <si>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</si>
  <si>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</si>
  <si>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</si>
  <si>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</si>
  <si>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</si>
  <si>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</si>
  <si>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</si>
  <si>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</si>
  <si>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</si>
  <si>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</si>
  <si>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</si>
  <si>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</si>
  <si>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</si>
  <si>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</si>
  <si>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</si>
  <si>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</si>
  <si>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</si>
  <si>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</si>
  <si>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</si>
  <si>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</si>
  <si>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</si>
  <si>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</si>
  <si>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</si>
  <si>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Due to leakage in rising main to Numayadahi STP, Ghagharnalla MPS was shutdown from 1 PM on date 29/04/2024. Subsequently, Numayadahi STP &amp; Sasurkadheri SPS were also stopped. Plant was started at 6:00 AM on 01.05.2024 after completion of work.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</si>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</sst>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0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vertical="center" wrapText="1"/>
    </xf>
    <xf numFmtId="2" fontId="12" fillId="0" borderId="5" xfId="0" applyNumberFormat="1" applyFont="1" applyBorder="1" applyAlignment="1">
      <alignment horizontal="left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5" fontId="12" fillId="0" borderId="6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right"/>
    </xf>
    <xf numFmtId="2" fontId="12" fillId="0" borderId="24" xfId="0" applyNumberFormat="1" applyFont="1" applyBorder="1" applyAlignment="1">
      <alignment horizontal="left" vertical="center" wrapText="1"/>
    </xf>
    <xf numFmtId="15" fontId="12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vertical="center" wrapText="1"/>
    </xf>
    <xf numFmtId="2" fontId="17" fillId="0" borderId="25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236220</xdr:colOff>
      <xdr:row>0</xdr:row>
      <xdr:rowOff>106680</xdr:rowOff>
    </xdr:from>
    <xdr:to>
      <xdr:col>16</xdr:col>
      <xdr:colOff>2247900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7900" y="106680"/>
          <a:ext cx="2011680" cy="689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211667</xdr:colOff>
      <xdr:row>0</xdr:row>
      <xdr:rowOff>44028</xdr:rowOff>
    </xdr:from>
    <xdr:to>
      <xdr:col>16</xdr:col>
      <xdr:colOff>1418168</xdr:colOff>
      <xdr:row>0</xdr:row>
      <xdr:rowOff>778933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4400" y="44028"/>
          <a:ext cx="2002367" cy="734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zoomScaleNormal="100" workbookViewId="0">
      <selection activeCell="C36" sqref="C36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34.88671875" customWidth="1"/>
  </cols>
  <sheetData>
    <row r="1" spans="1:46" ht="69.75" customHeight="1" thickBot="1" x14ac:dyDescent="0.6">
      <c r="A1" s="64" t="s">
        <v>25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21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19" t="s">
        <v>12</v>
      </c>
      <c r="G3" s="20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92.4" x14ac:dyDescent="0.3">
      <c r="A4" s="44">
        <v>45413</v>
      </c>
      <c r="B4" s="32">
        <f>C4*1000</f>
        <v>41260</v>
      </c>
      <c r="C4" s="39">
        <v>41.26</v>
      </c>
      <c r="D4" s="39">
        <v>7.29</v>
      </c>
      <c r="E4" s="39">
        <v>7.68</v>
      </c>
      <c r="F4" s="32">
        <v>135</v>
      </c>
      <c r="G4" s="32">
        <v>17</v>
      </c>
      <c r="H4" s="32">
        <v>312</v>
      </c>
      <c r="I4" s="32">
        <v>40</v>
      </c>
      <c r="J4" s="32">
        <v>280</v>
      </c>
      <c r="K4" s="32">
        <v>25</v>
      </c>
      <c r="L4" s="32" t="s">
        <v>36</v>
      </c>
      <c r="M4" s="32">
        <v>700</v>
      </c>
      <c r="N4" s="32">
        <v>0.2</v>
      </c>
      <c r="O4" s="39">
        <v>23.43</v>
      </c>
      <c r="P4" s="32">
        <v>1400000</v>
      </c>
      <c r="Q4" s="30" t="s">
        <v>38</v>
      </c>
    </row>
    <row r="5" spans="1:46" x14ac:dyDescent="0.3">
      <c r="A5" s="50">
        <v>45414</v>
      </c>
      <c r="B5" s="17">
        <f t="shared" ref="B5:B34" si="0">C5*1000</f>
        <v>58330</v>
      </c>
      <c r="C5" s="29">
        <v>58.33</v>
      </c>
      <c r="D5" s="29">
        <v>7.25</v>
      </c>
      <c r="E5" s="29">
        <v>7.72</v>
      </c>
      <c r="F5" s="17">
        <v>130</v>
      </c>
      <c r="G5" s="17">
        <v>14</v>
      </c>
      <c r="H5" s="17">
        <v>328</v>
      </c>
      <c r="I5" s="17">
        <v>36</v>
      </c>
      <c r="J5" s="17">
        <v>305</v>
      </c>
      <c r="K5" s="17">
        <v>24</v>
      </c>
      <c r="L5" s="17" t="s">
        <v>36</v>
      </c>
      <c r="M5" s="17">
        <v>400</v>
      </c>
      <c r="N5" s="17">
        <v>0.3</v>
      </c>
      <c r="O5" s="29">
        <v>22.35</v>
      </c>
      <c r="P5" s="17">
        <v>1200000</v>
      </c>
      <c r="Q5" s="16"/>
    </row>
    <row r="6" spans="1:46" x14ac:dyDescent="0.3">
      <c r="A6" s="50">
        <v>45415</v>
      </c>
      <c r="B6" s="17">
        <f t="shared" si="0"/>
        <v>58200</v>
      </c>
      <c r="C6" s="29">
        <v>58.2</v>
      </c>
      <c r="D6" s="29">
        <v>7.28</v>
      </c>
      <c r="E6" s="29">
        <v>7.62</v>
      </c>
      <c r="F6" s="17">
        <v>135</v>
      </c>
      <c r="G6" s="17">
        <v>14</v>
      </c>
      <c r="H6" s="17">
        <v>344</v>
      </c>
      <c r="I6" s="17">
        <v>44</v>
      </c>
      <c r="J6" s="17">
        <v>348</v>
      </c>
      <c r="K6" s="17">
        <v>26</v>
      </c>
      <c r="L6" s="17" t="s">
        <v>36</v>
      </c>
      <c r="M6" s="17">
        <v>700</v>
      </c>
      <c r="N6" s="17">
        <v>0.3</v>
      </c>
      <c r="O6" s="29">
        <v>22.33</v>
      </c>
      <c r="P6" s="17">
        <v>1300000</v>
      </c>
      <c r="Q6" s="16"/>
    </row>
    <row r="7" spans="1:46" x14ac:dyDescent="0.3">
      <c r="A7" s="50">
        <v>45416</v>
      </c>
      <c r="B7" s="17">
        <f t="shared" si="0"/>
        <v>58150</v>
      </c>
      <c r="C7" s="29">
        <v>58.15</v>
      </c>
      <c r="D7" s="29">
        <v>7.3</v>
      </c>
      <c r="E7" s="29">
        <v>7.66</v>
      </c>
      <c r="F7" s="17">
        <v>140</v>
      </c>
      <c r="G7" s="17">
        <v>16</v>
      </c>
      <c r="H7" s="17">
        <v>352</v>
      </c>
      <c r="I7" s="17">
        <v>40</v>
      </c>
      <c r="J7" s="17">
        <v>389</v>
      </c>
      <c r="K7" s="17">
        <v>25</v>
      </c>
      <c r="L7" s="47" t="s">
        <v>36</v>
      </c>
      <c r="M7" s="17">
        <v>500</v>
      </c>
      <c r="N7" s="17">
        <v>0.2</v>
      </c>
      <c r="O7" s="29">
        <v>21.93</v>
      </c>
      <c r="P7" s="17">
        <v>1100000</v>
      </c>
      <c r="Q7" s="16"/>
    </row>
    <row r="8" spans="1:46" x14ac:dyDescent="0.3">
      <c r="A8" s="50">
        <v>45417</v>
      </c>
      <c r="B8" s="17">
        <f t="shared" si="0"/>
        <v>58600</v>
      </c>
      <c r="C8" s="29">
        <v>58.6</v>
      </c>
      <c r="D8" s="29">
        <v>7.3</v>
      </c>
      <c r="E8" s="29">
        <v>7.69</v>
      </c>
      <c r="F8" s="17">
        <v>130</v>
      </c>
      <c r="G8" s="17">
        <v>15</v>
      </c>
      <c r="H8" s="17">
        <v>320</v>
      </c>
      <c r="I8" s="17">
        <v>44</v>
      </c>
      <c r="J8" s="17">
        <v>300</v>
      </c>
      <c r="K8" s="17">
        <v>27</v>
      </c>
      <c r="L8" s="17" t="s">
        <v>36</v>
      </c>
      <c r="M8" s="17">
        <v>600</v>
      </c>
      <c r="N8" s="17">
        <v>0.2</v>
      </c>
      <c r="O8" s="29">
        <v>22.11</v>
      </c>
      <c r="P8" s="17">
        <v>1200000</v>
      </c>
      <c r="Q8" s="16"/>
    </row>
    <row r="9" spans="1:46" x14ac:dyDescent="0.3">
      <c r="A9" s="50">
        <v>45418</v>
      </c>
      <c r="B9" s="17">
        <f t="shared" si="0"/>
        <v>58000</v>
      </c>
      <c r="C9" s="29">
        <v>58</v>
      </c>
      <c r="D9" s="29">
        <v>7.32</v>
      </c>
      <c r="E9" s="29">
        <v>7.7</v>
      </c>
      <c r="F9" s="17">
        <v>135</v>
      </c>
      <c r="G9" s="17">
        <v>16</v>
      </c>
      <c r="H9" s="17">
        <v>308</v>
      </c>
      <c r="I9" s="17">
        <v>40</v>
      </c>
      <c r="J9" s="17">
        <v>290</v>
      </c>
      <c r="K9" s="17">
        <v>28</v>
      </c>
      <c r="L9" s="17" t="s">
        <v>36</v>
      </c>
      <c r="M9" s="17">
        <v>700</v>
      </c>
      <c r="N9" s="17">
        <v>0.2</v>
      </c>
      <c r="O9" s="29">
        <v>22.33</v>
      </c>
      <c r="P9" s="17">
        <v>1400000</v>
      </c>
      <c r="Q9" s="16"/>
    </row>
    <row r="10" spans="1:46" x14ac:dyDescent="0.3">
      <c r="A10" s="50">
        <v>45419</v>
      </c>
      <c r="B10" s="17">
        <f t="shared" si="0"/>
        <v>60300</v>
      </c>
      <c r="C10" s="29">
        <v>60.3</v>
      </c>
      <c r="D10" s="29">
        <v>7.28</v>
      </c>
      <c r="E10" s="29">
        <v>7.69</v>
      </c>
      <c r="F10" s="17">
        <v>140</v>
      </c>
      <c r="G10" s="17">
        <v>15</v>
      </c>
      <c r="H10" s="17">
        <v>304</v>
      </c>
      <c r="I10" s="17">
        <v>44</v>
      </c>
      <c r="J10" s="17">
        <v>285</v>
      </c>
      <c r="K10" s="17">
        <v>26</v>
      </c>
      <c r="L10" s="17" t="s">
        <v>36</v>
      </c>
      <c r="M10" s="17">
        <v>400</v>
      </c>
      <c r="N10" s="17">
        <v>0.3</v>
      </c>
      <c r="O10" s="29">
        <v>22.88</v>
      </c>
      <c r="P10" s="17">
        <v>1300000</v>
      </c>
      <c r="Q10" s="16"/>
    </row>
    <row r="11" spans="1:46" x14ac:dyDescent="0.3">
      <c r="A11" s="50">
        <v>45420</v>
      </c>
      <c r="B11" s="17">
        <f t="shared" si="0"/>
        <v>59130</v>
      </c>
      <c r="C11" s="29">
        <v>59.13</v>
      </c>
      <c r="D11" s="29">
        <v>7.32</v>
      </c>
      <c r="E11" s="29">
        <v>7.65</v>
      </c>
      <c r="F11" s="17">
        <v>145</v>
      </c>
      <c r="G11" s="17">
        <v>17</v>
      </c>
      <c r="H11" s="17">
        <v>308</v>
      </c>
      <c r="I11" s="17">
        <v>40</v>
      </c>
      <c r="J11" s="17">
        <v>280</v>
      </c>
      <c r="K11" s="17">
        <v>25</v>
      </c>
      <c r="L11" s="17" t="s">
        <v>36</v>
      </c>
      <c r="M11" s="17">
        <v>400</v>
      </c>
      <c r="N11" s="17">
        <v>0.3</v>
      </c>
      <c r="O11" s="29">
        <v>23.31</v>
      </c>
      <c r="P11" s="17">
        <v>1100000</v>
      </c>
      <c r="Q11" s="16"/>
    </row>
    <row r="12" spans="1:46" x14ac:dyDescent="0.3">
      <c r="A12" s="50">
        <v>45421</v>
      </c>
      <c r="B12" s="17">
        <f t="shared" si="0"/>
        <v>58700</v>
      </c>
      <c r="C12" s="29">
        <v>58.7</v>
      </c>
      <c r="D12" s="29">
        <v>7.35</v>
      </c>
      <c r="E12" s="29">
        <v>7.78</v>
      </c>
      <c r="F12" s="17">
        <v>140</v>
      </c>
      <c r="G12" s="17">
        <v>16</v>
      </c>
      <c r="H12" s="17">
        <v>328</v>
      </c>
      <c r="I12" s="17">
        <v>44</v>
      </c>
      <c r="J12" s="17">
        <v>298</v>
      </c>
      <c r="K12" s="17">
        <v>28</v>
      </c>
      <c r="L12" s="17" t="s">
        <v>36</v>
      </c>
      <c r="M12" s="17">
        <v>500</v>
      </c>
      <c r="N12" s="17">
        <v>0.2</v>
      </c>
      <c r="O12" s="29">
        <v>21.58</v>
      </c>
      <c r="P12" s="17">
        <v>1200000</v>
      </c>
      <c r="Q12" s="16"/>
    </row>
    <row r="13" spans="1:46" x14ac:dyDescent="0.3">
      <c r="A13" s="50">
        <v>45422</v>
      </c>
      <c r="B13" s="17">
        <f t="shared" si="0"/>
        <v>58750</v>
      </c>
      <c r="C13" s="29">
        <v>58.75</v>
      </c>
      <c r="D13" s="29">
        <v>7.45</v>
      </c>
      <c r="E13" s="29">
        <v>7.7</v>
      </c>
      <c r="F13" s="17">
        <v>135</v>
      </c>
      <c r="G13" s="17">
        <v>15</v>
      </c>
      <c r="H13" s="17">
        <v>312</v>
      </c>
      <c r="I13" s="17">
        <v>40</v>
      </c>
      <c r="J13" s="17">
        <v>295</v>
      </c>
      <c r="K13" s="17">
        <v>24</v>
      </c>
      <c r="L13" s="17" t="s">
        <v>36</v>
      </c>
      <c r="M13" s="17">
        <v>600</v>
      </c>
      <c r="N13" s="17">
        <v>0.2</v>
      </c>
      <c r="O13" s="29">
        <v>22.33</v>
      </c>
      <c r="P13" s="17">
        <v>1400000</v>
      </c>
      <c r="Q13" s="16"/>
    </row>
    <row r="14" spans="1:46" x14ac:dyDescent="0.3">
      <c r="A14" s="50">
        <v>45423</v>
      </c>
      <c r="B14" s="17">
        <f t="shared" si="0"/>
        <v>59130</v>
      </c>
      <c r="C14" s="29">
        <v>59.13</v>
      </c>
      <c r="D14" s="29">
        <v>7.15</v>
      </c>
      <c r="E14" s="29">
        <v>7.87</v>
      </c>
      <c r="F14" s="17">
        <v>150</v>
      </c>
      <c r="G14" s="17">
        <v>17</v>
      </c>
      <c r="H14" s="17">
        <v>340</v>
      </c>
      <c r="I14" s="17">
        <v>40</v>
      </c>
      <c r="J14" s="17">
        <v>264</v>
      </c>
      <c r="K14" s="17">
        <v>29</v>
      </c>
      <c r="L14" s="17" t="s">
        <v>36</v>
      </c>
      <c r="M14" s="17">
        <v>500</v>
      </c>
      <c r="N14" s="17">
        <v>0.3</v>
      </c>
      <c r="O14" s="29">
        <v>21.95</v>
      </c>
      <c r="P14" s="17">
        <v>1300000</v>
      </c>
      <c r="Q14" s="16"/>
      <c r="S14" t="s">
        <v>37</v>
      </c>
    </row>
    <row r="15" spans="1:46" x14ac:dyDescent="0.3">
      <c r="A15" s="50">
        <v>45424</v>
      </c>
      <c r="B15" s="17">
        <f t="shared" si="0"/>
        <v>57660</v>
      </c>
      <c r="C15" s="29">
        <v>57.66</v>
      </c>
      <c r="D15" s="29">
        <v>7.57</v>
      </c>
      <c r="E15" s="29">
        <v>7.84</v>
      </c>
      <c r="F15" s="17">
        <v>135</v>
      </c>
      <c r="G15" s="17">
        <v>16</v>
      </c>
      <c r="H15" s="17">
        <v>352</v>
      </c>
      <c r="I15" s="17">
        <v>44</v>
      </c>
      <c r="J15" s="17">
        <v>305</v>
      </c>
      <c r="K15" s="17">
        <v>30</v>
      </c>
      <c r="L15" s="17" t="s">
        <v>36</v>
      </c>
      <c r="M15" s="17">
        <v>400</v>
      </c>
      <c r="N15" s="17">
        <v>0.2</v>
      </c>
      <c r="O15" s="29">
        <v>22.47</v>
      </c>
      <c r="P15" s="17">
        <v>1100000</v>
      </c>
      <c r="Q15" s="16"/>
    </row>
    <row r="16" spans="1:46" x14ac:dyDescent="0.3">
      <c r="A16" s="50">
        <v>45425</v>
      </c>
      <c r="B16" s="17">
        <f t="shared" si="0"/>
        <v>58770</v>
      </c>
      <c r="C16" s="29">
        <v>58.77</v>
      </c>
      <c r="D16" s="29">
        <v>7.45</v>
      </c>
      <c r="E16" s="29">
        <v>7.68</v>
      </c>
      <c r="F16" s="17">
        <v>145</v>
      </c>
      <c r="G16" s="17">
        <v>17</v>
      </c>
      <c r="H16" s="17">
        <v>340</v>
      </c>
      <c r="I16" s="17">
        <v>40</v>
      </c>
      <c r="J16" s="17">
        <v>272</v>
      </c>
      <c r="K16" s="17">
        <v>26</v>
      </c>
      <c r="L16" s="17" t="s">
        <v>36</v>
      </c>
      <c r="M16" s="17">
        <v>500</v>
      </c>
      <c r="N16" s="17">
        <v>0.3</v>
      </c>
      <c r="O16" s="29">
        <v>21.98</v>
      </c>
      <c r="P16" s="17">
        <v>1400000</v>
      </c>
      <c r="Q16" s="16"/>
    </row>
    <row r="17" spans="1:17" x14ac:dyDescent="0.3">
      <c r="A17" s="50">
        <v>45426</v>
      </c>
      <c r="B17" s="17">
        <f t="shared" si="0"/>
        <v>58790</v>
      </c>
      <c r="C17" s="29">
        <v>58.79</v>
      </c>
      <c r="D17" s="29">
        <v>7.29</v>
      </c>
      <c r="E17" s="29">
        <v>7.77</v>
      </c>
      <c r="F17" s="17">
        <v>140</v>
      </c>
      <c r="G17" s="17">
        <v>15</v>
      </c>
      <c r="H17" s="17">
        <v>360</v>
      </c>
      <c r="I17" s="17">
        <v>44</v>
      </c>
      <c r="J17" s="17">
        <v>312</v>
      </c>
      <c r="K17" s="17">
        <v>28</v>
      </c>
      <c r="L17" s="17" t="s">
        <v>36</v>
      </c>
      <c r="M17" s="17">
        <v>600</v>
      </c>
      <c r="N17" s="17">
        <v>0.2</v>
      </c>
      <c r="O17" s="29">
        <v>22.03</v>
      </c>
      <c r="P17" s="17">
        <v>1200000</v>
      </c>
      <c r="Q17" s="16"/>
    </row>
    <row r="18" spans="1:17" x14ac:dyDescent="0.3">
      <c r="A18" s="50">
        <v>45427</v>
      </c>
      <c r="B18" s="17">
        <f t="shared" si="0"/>
        <v>59250</v>
      </c>
      <c r="C18" s="29">
        <v>59.25</v>
      </c>
      <c r="D18" s="29">
        <v>7.27</v>
      </c>
      <c r="E18" s="29">
        <v>7.79</v>
      </c>
      <c r="F18" s="17">
        <v>145</v>
      </c>
      <c r="G18" s="17">
        <v>16</v>
      </c>
      <c r="H18" s="17">
        <v>352</v>
      </c>
      <c r="I18" s="17">
        <v>40</v>
      </c>
      <c r="J18" s="17">
        <v>335</v>
      </c>
      <c r="K18" s="17">
        <v>27</v>
      </c>
      <c r="L18" s="17" t="s">
        <v>36</v>
      </c>
      <c r="M18" s="17">
        <v>700</v>
      </c>
      <c r="N18" s="17">
        <v>0.2</v>
      </c>
      <c r="O18" s="29">
        <v>21.97</v>
      </c>
      <c r="P18" s="17">
        <v>1700000</v>
      </c>
      <c r="Q18" s="16"/>
    </row>
    <row r="19" spans="1:17" x14ac:dyDescent="0.3">
      <c r="A19" s="50">
        <v>45428</v>
      </c>
      <c r="B19" s="17">
        <f t="shared" si="0"/>
        <v>58850</v>
      </c>
      <c r="C19" s="29">
        <v>58.85</v>
      </c>
      <c r="D19" s="29">
        <v>7.34</v>
      </c>
      <c r="E19" s="29">
        <v>7.8</v>
      </c>
      <c r="F19" s="17">
        <v>140</v>
      </c>
      <c r="G19" s="17">
        <v>17</v>
      </c>
      <c r="H19" s="17">
        <v>328</v>
      </c>
      <c r="I19" s="17">
        <v>44</v>
      </c>
      <c r="J19" s="17">
        <v>289</v>
      </c>
      <c r="K19" s="17">
        <v>30</v>
      </c>
      <c r="L19" s="17" t="s">
        <v>36</v>
      </c>
      <c r="M19" s="17">
        <v>400</v>
      </c>
      <c r="N19" s="17">
        <v>0.3</v>
      </c>
      <c r="O19" s="29">
        <v>22.14</v>
      </c>
      <c r="P19" s="17">
        <v>1400000</v>
      </c>
      <c r="Q19" s="16"/>
    </row>
    <row r="20" spans="1:17" x14ac:dyDescent="0.3">
      <c r="A20" s="50">
        <v>45429</v>
      </c>
      <c r="B20" s="17">
        <f t="shared" si="0"/>
        <v>57190</v>
      </c>
      <c r="C20" s="29">
        <v>57.19</v>
      </c>
      <c r="D20" s="29">
        <v>7.65</v>
      </c>
      <c r="E20" s="29">
        <v>7.85</v>
      </c>
      <c r="F20" s="17">
        <v>130</v>
      </c>
      <c r="G20" s="17">
        <v>16</v>
      </c>
      <c r="H20" s="17">
        <v>340</v>
      </c>
      <c r="I20" s="17">
        <v>44</v>
      </c>
      <c r="J20" s="17">
        <v>310</v>
      </c>
      <c r="K20" s="17">
        <v>28</v>
      </c>
      <c r="L20" s="17" t="s">
        <v>36</v>
      </c>
      <c r="M20" s="17">
        <v>600</v>
      </c>
      <c r="N20" s="17">
        <v>0.2</v>
      </c>
      <c r="O20" s="29">
        <v>22.33</v>
      </c>
      <c r="P20" s="17">
        <v>1100000</v>
      </c>
      <c r="Q20" s="16"/>
    </row>
    <row r="21" spans="1:17" x14ac:dyDescent="0.3">
      <c r="A21" s="50">
        <v>45430</v>
      </c>
      <c r="B21" s="17">
        <f t="shared" si="0"/>
        <v>60120</v>
      </c>
      <c r="C21" s="17">
        <v>60.12</v>
      </c>
      <c r="D21" s="29">
        <v>7.75</v>
      </c>
      <c r="E21" s="17">
        <v>7.86</v>
      </c>
      <c r="F21" s="17">
        <v>130</v>
      </c>
      <c r="G21" s="17">
        <v>15</v>
      </c>
      <c r="H21" s="17">
        <v>336</v>
      </c>
      <c r="I21" s="17">
        <v>36</v>
      </c>
      <c r="J21" s="17">
        <v>300</v>
      </c>
      <c r="K21" s="17">
        <v>24</v>
      </c>
      <c r="L21" s="17" t="s">
        <v>36</v>
      </c>
      <c r="M21" s="17">
        <v>500</v>
      </c>
      <c r="N21" s="17">
        <v>0.2</v>
      </c>
      <c r="O21" s="29">
        <v>22.55</v>
      </c>
      <c r="P21" s="17">
        <v>1300000</v>
      </c>
      <c r="Q21" s="16"/>
    </row>
    <row r="22" spans="1:17" x14ac:dyDescent="0.3">
      <c r="A22" s="50">
        <v>45431</v>
      </c>
      <c r="B22" s="17">
        <f t="shared" si="0"/>
        <v>55980</v>
      </c>
      <c r="C22" s="29">
        <v>55.98</v>
      </c>
      <c r="D22" s="29">
        <v>7.64</v>
      </c>
      <c r="E22" s="17">
        <v>7.77</v>
      </c>
      <c r="F22" s="17">
        <v>145</v>
      </c>
      <c r="G22" s="17">
        <v>16</v>
      </c>
      <c r="H22" s="17">
        <v>320</v>
      </c>
      <c r="I22" s="17">
        <v>44</v>
      </c>
      <c r="J22" s="17">
        <v>296</v>
      </c>
      <c r="K22" s="17">
        <v>27</v>
      </c>
      <c r="L22" s="17" t="s">
        <v>36</v>
      </c>
      <c r="M22" s="17">
        <v>600</v>
      </c>
      <c r="N22" s="17">
        <v>0.3</v>
      </c>
      <c r="O22" s="29">
        <v>21.93</v>
      </c>
      <c r="P22" s="17">
        <v>1400000</v>
      </c>
      <c r="Q22" s="16"/>
    </row>
    <row r="23" spans="1:17" x14ac:dyDescent="0.3">
      <c r="A23" s="50">
        <v>45432</v>
      </c>
      <c r="B23" s="17">
        <f t="shared" si="0"/>
        <v>53180</v>
      </c>
      <c r="C23" s="29">
        <v>53.18</v>
      </c>
      <c r="D23" s="29">
        <v>7.45</v>
      </c>
      <c r="E23" s="17">
        <v>7.8</v>
      </c>
      <c r="F23" s="17">
        <v>140</v>
      </c>
      <c r="G23" s="17">
        <v>15</v>
      </c>
      <c r="H23" s="17">
        <v>304</v>
      </c>
      <c r="I23" s="17">
        <v>40</v>
      </c>
      <c r="J23" s="17">
        <v>260</v>
      </c>
      <c r="K23" s="17">
        <v>26</v>
      </c>
      <c r="L23" s="17" t="s">
        <v>36</v>
      </c>
      <c r="M23" s="17">
        <v>700</v>
      </c>
      <c r="N23" s="17">
        <v>0.2</v>
      </c>
      <c r="O23" s="29">
        <v>22.37</v>
      </c>
      <c r="P23" s="17">
        <v>1200000</v>
      </c>
      <c r="Q23" s="16"/>
    </row>
    <row r="24" spans="1:17" x14ac:dyDescent="0.3">
      <c r="A24" s="50">
        <v>45433</v>
      </c>
      <c r="B24" s="17">
        <f t="shared" si="0"/>
        <v>56700</v>
      </c>
      <c r="C24" s="29">
        <v>56.7</v>
      </c>
      <c r="D24" s="29">
        <v>7.3</v>
      </c>
      <c r="E24" s="17">
        <v>7.78</v>
      </c>
      <c r="F24" s="17">
        <v>145</v>
      </c>
      <c r="G24" s="17">
        <v>17</v>
      </c>
      <c r="H24" s="17">
        <v>320</v>
      </c>
      <c r="I24" s="17">
        <v>44</v>
      </c>
      <c r="J24" s="17">
        <v>294</v>
      </c>
      <c r="K24" s="17">
        <v>28</v>
      </c>
      <c r="L24" s="17" t="s">
        <v>36</v>
      </c>
      <c r="M24" s="17">
        <v>500</v>
      </c>
      <c r="N24" s="17">
        <v>0.2</v>
      </c>
      <c r="O24" s="29">
        <v>22.05</v>
      </c>
      <c r="P24" s="17">
        <v>1300000</v>
      </c>
      <c r="Q24" s="16"/>
    </row>
    <row r="25" spans="1:17" x14ac:dyDescent="0.3">
      <c r="A25" s="50">
        <v>45434</v>
      </c>
      <c r="B25" s="17">
        <f t="shared" si="0"/>
        <v>58750</v>
      </c>
      <c r="C25" s="29">
        <v>58.75</v>
      </c>
      <c r="D25" s="29">
        <v>7.28</v>
      </c>
      <c r="E25" s="17">
        <v>7.74</v>
      </c>
      <c r="F25" s="17">
        <v>145</v>
      </c>
      <c r="G25" s="17">
        <v>16</v>
      </c>
      <c r="H25" s="17">
        <v>304</v>
      </c>
      <c r="I25" s="17">
        <v>40</v>
      </c>
      <c r="J25" s="17">
        <v>304</v>
      </c>
      <c r="K25" s="17">
        <v>27</v>
      </c>
      <c r="L25" s="17" t="s">
        <v>36</v>
      </c>
      <c r="M25" s="17">
        <v>600</v>
      </c>
      <c r="N25" s="17">
        <v>0.3</v>
      </c>
      <c r="O25" s="29">
        <v>22.23</v>
      </c>
      <c r="P25" s="17">
        <v>1200000</v>
      </c>
      <c r="Q25" s="16"/>
    </row>
    <row r="26" spans="1:17" x14ac:dyDescent="0.3">
      <c r="A26" s="50">
        <v>45435</v>
      </c>
      <c r="B26" s="17">
        <f t="shared" si="0"/>
        <v>58150</v>
      </c>
      <c r="C26" s="29">
        <v>58.15</v>
      </c>
      <c r="D26" s="29">
        <v>7.23</v>
      </c>
      <c r="E26" s="17">
        <v>7.78</v>
      </c>
      <c r="F26" s="17">
        <v>140</v>
      </c>
      <c r="G26" s="17">
        <v>15</v>
      </c>
      <c r="H26" s="17">
        <v>332</v>
      </c>
      <c r="I26" s="17">
        <v>44</v>
      </c>
      <c r="J26" s="17">
        <v>316</v>
      </c>
      <c r="K26" s="17">
        <v>28</v>
      </c>
      <c r="L26" s="17" t="s">
        <v>36</v>
      </c>
      <c r="M26" s="17">
        <v>500</v>
      </c>
      <c r="N26" s="17">
        <v>0.2</v>
      </c>
      <c r="O26" s="29">
        <v>22.33</v>
      </c>
      <c r="P26" s="17">
        <v>1100000</v>
      </c>
      <c r="Q26" s="16"/>
    </row>
    <row r="27" spans="1:17" x14ac:dyDescent="0.3">
      <c r="A27" s="50">
        <v>45436</v>
      </c>
      <c r="B27" s="17">
        <f t="shared" si="0"/>
        <v>60000</v>
      </c>
      <c r="C27" s="29">
        <v>60</v>
      </c>
      <c r="D27" s="29">
        <v>7.26</v>
      </c>
      <c r="E27" s="17">
        <v>7.78</v>
      </c>
      <c r="F27" s="17">
        <v>135</v>
      </c>
      <c r="G27" s="17">
        <v>16</v>
      </c>
      <c r="H27" s="17">
        <v>340</v>
      </c>
      <c r="I27" s="17">
        <v>40</v>
      </c>
      <c r="J27" s="17">
        <v>305</v>
      </c>
      <c r="K27" s="17">
        <v>27</v>
      </c>
      <c r="L27" s="17" t="s">
        <v>36</v>
      </c>
      <c r="M27" s="17">
        <v>700</v>
      </c>
      <c r="N27" s="17">
        <v>0.3</v>
      </c>
      <c r="O27" s="29">
        <v>22.41</v>
      </c>
      <c r="P27" s="17">
        <v>1400000</v>
      </c>
      <c r="Q27" s="16"/>
    </row>
    <row r="28" spans="1:17" x14ac:dyDescent="0.3">
      <c r="A28" s="50">
        <v>45437</v>
      </c>
      <c r="B28" s="17">
        <f t="shared" si="0"/>
        <v>59800</v>
      </c>
      <c r="C28" s="29">
        <v>59.8</v>
      </c>
      <c r="D28" s="29">
        <v>7.28</v>
      </c>
      <c r="E28" s="17">
        <v>7.77</v>
      </c>
      <c r="F28" s="17">
        <v>140</v>
      </c>
      <c r="G28" s="17">
        <v>14</v>
      </c>
      <c r="H28" s="17">
        <v>344</v>
      </c>
      <c r="I28" s="17">
        <v>36</v>
      </c>
      <c r="J28" s="17">
        <v>312</v>
      </c>
      <c r="K28" s="17">
        <v>25</v>
      </c>
      <c r="L28" s="17" t="s">
        <v>36</v>
      </c>
      <c r="M28" s="17">
        <v>400</v>
      </c>
      <c r="N28" s="17">
        <v>0.3</v>
      </c>
      <c r="O28" s="29">
        <v>23.08</v>
      </c>
      <c r="P28" s="17">
        <v>1300000</v>
      </c>
      <c r="Q28" s="16"/>
    </row>
    <row r="29" spans="1:17" x14ac:dyDescent="0.3">
      <c r="A29" s="50">
        <v>45438</v>
      </c>
      <c r="B29" s="17">
        <f t="shared" si="0"/>
        <v>53930</v>
      </c>
      <c r="C29" s="29">
        <v>53.93</v>
      </c>
      <c r="D29" s="29">
        <v>7.29</v>
      </c>
      <c r="E29" s="17">
        <v>7.68</v>
      </c>
      <c r="F29" s="17">
        <v>145</v>
      </c>
      <c r="G29" s="17">
        <v>17</v>
      </c>
      <c r="H29" s="17">
        <v>360</v>
      </c>
      <c r="I29" s="17">
        <v>44</v>
      </c>
      <c r="J29" s="17">
        <v>325</v>
      </c>
      <c r="K29" s="17">
        <v>29</v>
      </c>
      <c r="L29" s="17" t="s">
        <v>36</v>
      </c>
      <c r="M29" s="17">
        <v>600</v>
      </c>
      <c r="N29" s="17">
        <v>0.3</v>
      </c>
      <c r="O29" s="29">
        <v>22.57</v>
      </c>
      <c r="P29" s="17">
        <v>1200000</v>
      </c>
      <c r="Q29" s="16"/>
    </row>
    <row r="30" spans="1:17" x14ac:dyDescent="0.3">
      <c r="A30" s="50">
        <v>45439</v>
      </c>
      <c r="B30" s="17">
        <f t="shared" si="0"/>
        <v>57340</v>
      </c>
      <c r="C30" s="29">
        <v>57.34</v>
      </c>
      <c r="D30" s="29">
        <v>7.25</v>
      </c>
      <c r="E30" s="29">
        <v>7.77</v>
      </c>
      <c r="F30" s="17">
        <v>140</v>
      </c>
      <c r="G30" s="17">
        <v>16</v>
      </c>
      <c r="H30" s="17">
        <v>312</v>
      </c>
      <c r="I30" s="17">
        <v>40</v>
      </c>
      <c r="J30" s="17">
        <v>298</v>
      </c>
      <c r="K30" s="17">
        <v>26</v>
      </c>
      <c r="L30" s="17" t="s">
        <v>36</v>
      </c>
      <c r="M30" s="17">
        <v>500</v>
      </c>
      <c r="N30" s="17">
        <v>0.2</v>
      </c>
      <c r="O30" s="29">
        <v>22.61</v>
      </c>
      <c r="P30" s="17">
        <v>1100000</v>
      </c>
      <c r="Q30" s="16"/>
    </row>
    <row r="31" spans="1:17" x14ac:dyDescent="0.3">
      <c r="A31" s="50">
        <v>45440</v>
      </c>
      <c r="B31" s="17">
        <f t="shared" si="0"/>
        <v>54610</v>
      </c>
      <c r="C31" s="29">
        <v>54.61</v>
      </c>
      <c r="D31" s="29">
        <v>7.2</v>
      </c>
      <c r="E31" s="17">
        <v>7.72</v>
      </c>
      <c r="F31" s="17">
        <v>145</v>
      </c>
      <c r="G31" s="17">
        <v>18</v>
      </c>
      <c r="H31" s="17">
        <v>316</v>
      </c>
      <c r="I31" s="17">
        <v>44</v>
      </c>
      <c r="J31" s="17">
        <v>290</v>
      </c>
      <c r="K31" s="17">
        <v>27</v>
      </c>
      <c r="L31" s="17" t="s">
        <v>36</v>
      </c>
      <c r="M31" s="17">
        <v>700</v>
      </c>
      <c r="N31" s="17">
        <v>0.3</v>
      </c>
      <c r="O31" s="29">
        <v>22.43</v>
      </c>
      <c r="P31" s="17">
        <v>1700000</v>
      </c>
      <c r="Q31" s="16"/>
    </row>
    <row r="32" spans="1:17" x14ac:dyDescent="0.3">
      <c r="A32" s="50">
        <v>45441</v>
      </c>
      <c r="B32" s="17">
        <f t="shared" si="0"/>
        <v>55010</v>
      </c>
      <c r="C32" s="29">
        <v>55.01</v>
      </c>
      <c r="D32" s="29">
        <v>7.22</v>
      </c>
      <c r="E32" s="17">
        <v>7.8</v>
      </c>
      <c r="F32" s="17">
        <v>145</v>
      </c>
      <c r="G32" s="17">
        <v>17</v>
      </c>
      <c r="H32" s="17">
        <v>300</v>
      </c>
      <c r="I32" s="17">
        <v>40</v>
      </c>
      <c r="J32" s="17">
        <v>218</v>
      </c>
      <c r="K32" s="17">
        <v>28</v>
      </c>
      <c r="L32" s="17" t="s">
        <v>36</v>
      </c>
      <c r="M32" s="17">
        <v>600</v>
      </c>
      <c r="N32" s="17">
        <v>0.2</v>
      </c>
      <c r="O32" s="29">
        <v>22.84</v>
      </c>
      <c r="P32" s="17">
        <v>1700000</v>
      </c>
      <c r="Q32" s="43"/>
    </row>
    <row r="33" spans="1:17" x14ac:dyDescent="0.3">
      <c r="A33" s="50">
        <v>45442</v>
      </c>
      <c r="B33" s="17">
        <f t="shared" si="0"/>
        <v>55150</v>
      </c>
      <c r="C33" s="29">
        <v>55.15</v>
      </c>
      <c r="D33" s="29">
        <v>7.21</v>
      </c>
      <c r="E33" s="17">
        <v>7.78</v>
      </c>
      <c r="F33" s="17">
        <v>145</v>
      </c>
      <c r="G33" s="17">
        <v>15</v>
      </c>
      <c r="H33" s="17">
        <v>304</v>
      </c>
      <c r="I33" s="17">
        <v>44</v>
      </c>
      <c r="J33" s="17">
        <v>217</v>
      </c>
      <c r="K33" s="17">
        <v>29</v>
      </c>
      <c r="L33" s="17" t="s">
        <v>36</v>
      </c>
      <c r="M33" s="17">
        <v>500</v>
      </c>
      <c r="N33" s="17">
        <v>0.2</v>
      </c>
      <c r="O33" s="29">
        <v>22.53</v>
      </c>
      <c r="P33" s="17">
        <v>1300000</v>
      </c>
      <c r="Q33" s="16"/>
    </row>
    <row r="34" spans="1:17" ht="15" thickBot="1" x14ac:dyDescent="0.35">
      <c r="A34" s="51">
        <v>45443</v>
      </c>
      <c r="B34" s="17">
        <f t="shared" si="0"/>
        <v>57990</v>
      </c>
      <c r="C34" s="41">
        <v>57.99</v>
      </c>
      <c r="D34" s="41">
        <v>7.2</v>
      </c>
      <c r="E34" s="31">
        <v>7.74</v>
      </c>
      <c r="F34" s="31">
        <v>140</v>
      </c>
      <c r="G34" s="31">
        <v>14</v>
      </c>
      <c r="H34" s="31">
        <v>312</v>
      </c>
      <c r="I34" s="31">
        <v>36</v>
      </c>
      <c r="J34" s="31">
        <v>216</v>
      </c>
      <c r="K34" s="31">
        <v>26</v>
      </c>
      <c r="L34" s="17" t="s">
        <v>36</v>
      </c>
      <c r="M34" s="31">
        <v>400</v>
      </c>
      <c r="N34" s="31">
        <v>0.3</v>
      </c>
      <c r="O34" s="41">
        <v>21.93</v>
      </c>
      <c r="P34" s="31">
        <v>1400000</v>
      </c>
      <c r="Q34" s="36"/>
    </row>
    <row r="35" spans="1:17" ht="15" thickBot="1" x14ac:dyDescent="0.35">
      <c r="A35" s="11" t="s">
        <v>31</v>
      </c>
      <c r="B35" s="12">
        <f>AVERAGE(B4:B34)</f>
        <v>57282.903225806454</v>
      </c>
      <c r="C35" s="12">
        <f t="shared" ref="C35:P35" si="1">AVERAGE(C4:C34)</f>
        <v>57.28290322580645</v>
      </c>
      <c r="D35" s="12">
        <f t="shared" si="1"/>
        <v>7.3361290322580635</v>
      </c>
      <c r="E35" s="12">
        <f t="shared" si="1"/>
        <v>7.7503225806451645</v>
      </c>
      <c r="F35" s="12">
        <f t="shared" si="1"/>
        <v>139.67741935483872</v>
      </c>
      <c r="G35" s="12">
        <f t="shared" si="1"/>
        <v>15.806451612903226</v>
      </c>
      <c r="H35" s="12">
        <f t="shared" si="1"/>
        <v>326.83870967741933</v>
      </c>
      <c r="I35" s="12">
        <f t="shared" si="1"/>
        <v>41.29032258064516</v>
      </c>
      <c r="J35" s="12">
        <f t="shared" si="1"/>
        <v>293.80645161290323</v>
      </c>
      <c r="K35" s="12">
        <f t="shared" si="1"/>
        <v>26.870967741935484</v>
      </c>
      <c r="L35" s="12"/>
      <c r="M35" s="12">
        <f t="shared" si="1"/>
        <v>548.38709677419354</v>
      </c>
      <c r="N35" s="12">
        <f t="shared" si="1"/>
        <v>0.24516129032258066</v>
      </c>
      <c r="O35" s="12">
        <f t="shared" si="1"/>
        <v>22.364838709677421</v>
      </c>
      <c r="P35" s="12">
        <f t="shared" si="1"/>
        <v>1303225.8064516129</v>
      </c>
      <c r="Q35" s="12"/>
    </row>
    <row r="36" spans="1:17" x14ac:dyDescent="0.3">
      <c r="C36" s="45">
        <f>SUM(C4:C34)</f>
        <v>1775.77</v>
      </c>
    </row>
    <row r="38" spans="1:17" x14ac:dyDescent="0.3">
      <c r="I38" s="54"/>
    </row>
    <row r="41" spans="1:17" ht="40.799999999999997" customHeight="1" x14ac:dyDescent="0.3">
      <c r="A41" s="62" t="s">
        <v>32</v>
      </c>
      <c r="B41" s="62"/>
      <c r="C41" s="62" t="s">
        <v>33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3" spans="1:17" x14ac:dyDescent="0.3">
      <c r="A43" s="13" t="s">
        <v>34</v>
      </c>
      <c r="B43" s="14">
        <f>MIN(B4:B34)</f>
        <v>41260</v>
      </c>
      <c r="C43" s="14">
        <f t="shared" ref="C43:P43" si="2">MIN(C4:C34)</f>
        <v>41.26</v>
      </c>
      <c r="D43" s="14">
        <f t="shared" si="2"/>
        <v>7.15</v>
      </c>
      <c r="E43" s="14">
        <f t="shared" si="2"/>
        <v>7.62</v>
      </c>
      <c r="F43" s="14">
        <f t="shared" si="2"/>
        <v>130</v>
      </c>
      <c r="G43" s="14">
        <f t="shared" si="2"/>
        <v>14</v>
      </c>
      <c r="H43" s="14">
        <f t="shared" si="2"/>
        <v>300</v>
      </c>
      <c r="I43" s="14">
        <f t="shared" si="2"/>
        <v>36</v>
      </c>
      <c r="J43" s="14">
        <f t="shared" si="2"/>
        <v>216</v>
      </c>
      <c r="K43" s="14">
        <f t="shared" si="2"/>
        <v>24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21.58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60300</v>
      </c>
      <c r="C45" s="14">
        <f t="shared" ref="C45:P45" si="3">MAX(C4:C34)</f>
        <v>60.3</v>
      </c>
      <c r="D45" s="14">
        <f t="shared" si="3"/>
        <v>7.75</v>
      </c>
      <c r="E45" s="14">
        <f t="shared" si="3"/>
        <v>7.87</v>
      </c>
      <c r="F45" s="14">
        <f t="shared" si="3"/>
        <v>150</v>
      </c>
      <c r="G45" s="14">
        <f t="shared" si="3"/>
        <v>18</v>
      </c>
      <c r="H45" s="14">
        <f t="shared" si="3"/>
        <v>360</v>
      </c>
      <c r="I45" s="14">
        <f t="shared" si="3"/>
        <v>44</v>
      </c>
      <c r="J45" s="14">
        <f t="shared" si="3"/>
        <v>389</v>
      </c>
      <c r="K45" s="14">
        <f t="shared" si="3"/>
        <v>30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23.43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66" orientation="landscape" r:id="rId1"/>
  <rowBreaks count="1" manualBreakCount="1">
    <brk id="35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0" zoomScaleNormal="90" workbookViewId="0">
      <selection activeCell="C36" sqref="C36"/>
    </sheetView>
  </sheetViews>
  <sheetFormatPr defaultRowHeight="14.4" x14ac:dyDescent="0.3"/>
  <cols>
    <col min="1" max="1" width="10.21875" customWidth="1"/>
    <col min="2" max="2" width="9.33203125" bestFit="1" customWidth="1"/>
    <col min="3" max="3" width="8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4" t="s">
        <v>29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26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19" t="s">
        <v>12</v>
      </c>
      <c r="G3" s="20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8">
        <v>45413</v>
      </c>
      <c r="B4" s="32">
        <f>C4*1000</f>
        <v>35820</v>
      </c>
      <c r="C4" s="39">
        <v>35.82</v>
      </c>
      <c r="D4" s="39">
        <v>7.26</v>
      </c>
      <c r="E4" s="39">
        <v>7.73</v>
      </c>
      <c r="F4" s="32">
        <v>160</v>
      </c>
      <c r="G4" s="32">
        <v>24</v>
      </c>
      <c r="H4" s="32">
        <v>368</v>
      </c>
      <c r="I4" s="32">
        <v>40</v>
      </c>
      <c r="J4" s="32">
        <v>354</v>
      </c>
      <c r="K4" s="32">
        <v>34</v>
      </c>
      <c r="L4" s="32" t="s">
        <v>36</v>
      </c>
      <c r="M4" s="32">
        <v>700</v>
      </c>
      <c r="N4" s="32">
        <v>0.3</v>
      </c>
      <c r="O4" s="39">
        <v>23.92</v>
      </c>
      <c r="P4" s="32">
        <v>1200000</v>
      </c>
      <c r="Q4" s="52"/>
    </row>
    <row r="5" spans="1:46" x14ac:dyDescent="0.3">
      <c r="A5" s="49">
        <v>45414</v>
      </c>
      <c r="B5" s="17">
        <f t="shared" ref="B5:B34" si="0">C5*1000</f>
        <v>37760</v>
      </c>
      <c r="C5" s="29">
        <v>37.76</v>
      </c>
      <c r="D5" s="29">
        <v>7.14</v>
      </c>
      <c r="E5" s="29">
        <v>7.71</v>
      </c>
      <c r="F5" s="17">
        <v>155</v>
      </c>
      <c r="G5" s="17">
        <v>23</v>
      </c>
      <c r="H5" s="17">
        <v>360</v>
      </c>
      <c r="I5" s="17">
        <v>36</v>
      </c>
      <c r="J5" s="17">
        <v>360</v>
      </c>
      <c r="K5" s="17">
        <v>37</v>
      </c>
      <c r="L5" s="17" t="s">
        <v>36</v>
      </c>
      <c r="M5" s="17">
        <v>600</v>
      </c>
      <c r="N5" s="17">
        <v>0.3</v>
      </c>
      <c r="O5" s="29">
        <v>22.32</v>
      </c>
      <c r="P5" s="17">
        <v>1300000</v>
      </c>
      <c r="Q5" s="16"/>
    </row>
    <row r="6" spans="1:46" x14ac:dyDescent="0.3">
      <c r="A6" s="49">
        <v>45415</v>
      </c>
      <c r="B6" s="17">
        <f t="shared" si="0"/>
        <v>36970</v>
      </c>
      <c r="C6" s="29">
        <v>36.97</v>
      </c>
      <c r="D6" s="29">
        <v>7.06</v>
      </c>
      <c r="E6" s="29">
        <v>7.79</v>
      </c>
      <c r="F6" s="17">
        <v>150</v>
      </c>
      <c r="G6" s="17">
        <v>24</v>
      </c>
      <c r="H6" s="17">
        <v>364</v>
      </c>
      <c r="I6" s="17">
        <v>40</v>
      </c>
      <c r="J6" s="17">
        <v>366</v>
      </c>
      <c r="K6" s="17">
        <v>36</v>
      </c>
      <c r="L6" s="17" t="s">
        <v>36</v>
      </c>
      <c r="M6" s="17">
        <v>400</v>
      </c>
      <c r="N6" s="17">
        <v>0.3</v>
      </c>
      <c r="O6" s="29">
        <v>23.14</v>
      </c>
      <c r="P6" s="17">
        <v>1700000</v>
      </c>
      <c r="Q6" s="16"/>
    </row>
    <row r="7" spans="1:46" x14ac:dyDescent="0.3">
      <c r="A7" s="49">
        <v>45416</v>
      </c>
      <c r="B7" s="17">
        <f t="shared" si="0"/>
        <v>37920</v>
      </c>
      <c r="C7" s="29">
        <v>37.92</v>
      </c>
      <c r="D7" s="29">
        <v>7.05</v>
      </c>
      <c r="E7" s="29">
        <v>7.64</v>
      </c>
      <c r="F7" s="17">
        <v>165</v>
      </c>
      <c r="G7" s="17">
        <v>25</v>
      </c>
      <c r="H7" s="17">
        <v>344</v>
      </c>
      <c r="I7" s="17">
        <v>44</v>
      </c>
      <c r="J7" s="17">
        <v>345</v>
      </c>
      <c r="K7" s="17">
        <v>39</v>
      </c>
      <c r="L7" s="17" t="s">
        <v>36</v>
      </c>
      <c r="M7" s="17">
        <v>500</v>
      </c>
      <c r="N7" s="17">
        <v>0.3</v>
      </c>
      <c r="O7" s="29">
        <v>24.87</v>
      </c>
      <c r="P7" s="17">
        <v>1400000</v>
      </c>
      <c r="Q7" s="16"/>
    </row>
    <row r="8" spans="1:46" x14ac:dyDescent="0.3">
      <c r="A8" s="49">
        <v>45417</v>
      </c>
      <c r="B8" s="17">
        <f t="shared" si="0"/>
        <v>38070</v>
      </c>
      <c r="C8" s="29">
        <v>38.07</v>
      </c>
      <c r="D8" s="29">
        <v>7.08</v>
      </c>
      <c r="E8" s="29">
        <v>7.73</v>
      </c>
      <c r="F8" s="17">
        <v>155</v>
      </c>
      <c r="G8" s="17">
        <v>26</v>
      </c>
      <c r="H8" s="17">
        <v>364</v>
      </c>
      <c r="I8" s="17">
        <v>48</v>
      </c>
      <c r="J8" s="17">
        <v>367</v>
      </c>
      <c r="K8" s="17">
        <v>42</v>
      </c>
      <c r="L8" s="17" t="s">
        <v>36</v>
      </c>
      <c r="M8" s="17">
        <v>600</v>
      </c>
      <c r="N8" s="17">
        <v>0.3</v>
      </c>
      <c r="O8" s="29">
        <v>23.12</v>
      </c>
      <c r="P8" s="17">
        <v>1200000</v>
      </c>
      <c r="Q8" s="16"/>
    </row>
    <row r="9" spans="1:46" x14ac:dyDescent="0.3">
      <c r="A9" s="49">
        <v>45418</v>
      </c>
      <c r="B9" s="17">
        <f t="shared" si="0"/>
        <v>37310</v>
      </c>
      <c r="C9" s="29">
        <v>37.31</v>
      </c>
      <c r="D9" s="29">
        <v>6.97</v>
      </c>
      <c r="E9" s="29">
        <v>7.65</v>
      </c>
      <c r="F9" s="17">
        <v>160</v>
      </c>
      <c r="G9" s="17">
        <v>22</v>
      </c>
      <c r="H9" s="17">
        <v>368</v>
      </c>
      <c r="I9" s="17">
        <v>40</v>
      </c>
      <c r="J9" s="17">
        <v>356</v>
      </c>
      <c r="K9" s="17">
        <v>38</v>
      </c>
      <c r="L9" s="17" t="s">
        <v>36</v>
      </c>
      <c r="M9" s="17">
        <v>700</v>
      </c>
      <c r="N9" s="17">
        <v>0.3</v>
      </c>
      <c r="O9" s="29">
        <v>23.62</v>
      </c>
      <c r="P9" s="17">
        <v>1400000</v>
      </c>
      <c r="Q9" s="16"/>
    </row>
    <row r="10" spans="1:46" x14ac:dyDescent="0.3">
      <c r="A10" s="49">
        <v>45419</v>
      </c>
      <c r="B10" s="17">
        <f t="shared" si="0"/>
        <v>37890</v>
      </c>
      <c r="C10" s="29">
        <v>37.89</v>
      </c>
      <c r="D10" s="29">
        <v>6.79</v>
      </c>
      <c r="E10" s="29">
        <v>7.82</v>
      </c>
      <c r="F10" s="17">
        <v>165</v>
      </c>
      <c r="G10" s="17">
        <v>23</v>
      </c>
      <c r="H10" s="17">
        <v>360</v>
      </c>
      <c r="I10" s="17">
        <v>36</v>
      </c>
      <c r="J10" s="17">
        <v>358</v>
      </c>
      <c r="K10" s="17">
        <v>33</v>
      </c>
      <c r="L10" s="17" t="s">
        <v>36</v>
      </c>
      <c r="M10" s="17">
        <v>400</v>
      </c>
      <c r="N10" s="17">
        <v>0.3</v>
      </c>
      <c r="O10" s="29">
        <v>22.22</v>
      </c>
      <c r="P10" s="17">
        <v>1200000</v>
      </c>
      <c r="Q10" s="16"/>
    </row>
    <row r="11" spans="1:46" x14ac:dyDescent="0.3">
      <c r="A11" s="49">
        <v>45420</v>
      </c>
      <c r="B11" s="17">
        <f t="shared" si="0"/>
        <v>33270</v>
      </c>
      <c r="C11" s="29">
        <v>33.270000000000003</v>
      </c>
      <c r="D11" s="29">
        <v>7.14</v>
      </c>
      <c r="E11" s="29">
        <v>7.55</v>
      </c>
      <c r="F11" s="17">
        <v>150</v>
      </c>
      <c r="G11" s="17">
        <v>24</v>
      </c>
      <c r="H11" s="17">
        <v>352</v>
      </c>
      <c r="I11" s="17">
        <v>44</v>
      </c>
      <c r="J11" s="17">
        <v>314</v>
      </c>
      <c r="K11" s="17">
        <v>35</v>
      </c>
      <c r="L11" s="17" t="s">
        <v>36</v>
      </c>
      <c r="M11" s="17">
        <v>600</v>
      </c>
      <c r="N11" s="17">
        <v>0.3</v>
      </c>
      <c r="O11" s="29">
        <v>24.52</v>
      </c>
      <c r="P11" s="17">
        <v>1100000</v>
      </c>
      <c r="Q11" s="16"/>
    </row>
    <row r="12" spans="1:46" x14ac:dyDescent="0.3">
      <c r="A12" s="49">
        <v>45421</v>
      </c>
      <c r="B12" s="17">
        <f t="shared" si="0"/>
        <v>37070</v>
      </c>
      <c r="C12" s="29">
        <v>37.07</v>
      </c>
      <c r="D12" s="29">
        <v>7.34</v>
      </c>
      <c r="E12" s="29">
        <v>7.57</v>
      </c>
      <c r="F12" s="17">
        <v>160</v>
      </c>
      <c r="G12" s="17">
        <v>25</v>
      </c>
      <c r="H12" s="17">
        <v>344</v>
      </c>
      <c r="I12" s="17">
        <v>40</v>
      </c>
      <c r="J12" s="17">
        <v>308</v>
      </c>
      <c r="K12" s="17">
        <v>45</v>
      </c>
      <c r="L12" s="17" t="s">
        <v>36</v>
      </c>
      <c r="M12" s="17">
        <v>700</v>
      </c>
      <c r="N12" s="17">
        <v>0.3</v>
      </c>
      <c r="O12" s="29">
        <v>22.73</v>
      </c>
      <c r="P12" s="17">
        <v>1300000</v>
      </c>
      <c r="Q12" s="16"/>
    </row>
    <row r="13" spans="1:46" x14ac:dyDescent="0.3">
      <c r="A13" s="49">
        <v>45422</v>
      </c>
      <c r="B13" s="17">
        <f t="shared" si="0"/>
        <v>36460</v>
      </c>
      <c r="C13" s="29">
        <v>36.46</v>
      </c>
      <c r="D13" s="29">
        <v>7.31</v>
      </c>
      <c r="E13" s="29">
        <v>7.43</v>
      </c>
      <c r="F13" s="17">
        <v>155</v>
      </c>
      <c r="G13" s="17">
        <v>24</v>
      </c>
      <c r="H13" s="17">
        <v>336</v>
      </c>
      <c r="I13" s="17">
        <v>36</v>
      </c>
      <c r="J13" s="17">
        <v>305</v>
      </c>
      <c r="K13" s="17">
        <v>32</v>
      </c>
      <c r="L13" s="17" t="s">
        <v>36</v>
      </c>
      <c r="M13" s="17">
        <v>500</v>
      </c>
      <c r="N13" s="17">
        <v>0.3</v>
      </c>
      <c r="O13" s="29">
        <v>22.9</v>
      </c>
      <c r="P13" s="17">
        <v>1200000</v>
      </c>
      <c r="Q13" s="16"/>
    </row>
    <row r="14" spans="1:46" x14ac:dyDescent="0.3">
      <c r="A14" s="49">
        <v>45423</v>
      </c>
      <c r="B14" s="17">
        <f t="shared" si="0"/>
        <v>37150</v>
      </c>
      <c r="C14" s="29">
        <v>37.15</v>
      </c>
      <c r="D14" s="29">
        <v>7.27</v>
      </c>
      <c r="E14" s="29">
        <v>7.41</v>
      </c>
      <c r="F14" s="17">
        <v>150</v>
      </c>
      <c r="G14" s="17">
        <v>23</v>
      </c>
      <c r="H14" s="17">
        <v>348</v>
      </c>
      <c r="I14" s="17">
        <v>44</v>
      </c>
      <c r="J14" s="17">
        <v>300</v>
      </c>
      <c r="K14" s="17">
        <v>37</v>
      </c>
      <c r="L14" s="17" t="s">
        <v>36</v>
      </c>
      <c r="M14" s="17">
        <v>500</v>
      </c>
      <c r="N14" s="17">
        <v>0.3</v>
      </c>
      <c r="O14" s="29">
        <v>22.44</v>
      </c>
      <c r="P14" s="17">
        <v>1400000</v>
      </c>
      <c r="Q14" s="16"/>
    </row>
    <row r="15" spans="1:46" x14ac:dyDescent="0.3">
      <c r="A15" s="49">
        <v>45424</v>
      </c>
      <c r="B15" s="17">
        <f t="shared" si="0"/>
        <v>38650</v>
      </c>
      <c r="C15" s="29">
        <v>38.65</v>
      </c>
      <c r="D15" s="29">
        <v>7.22</v>
      </c>
      <c r="E15" s="29">
        <v>7.48</v>
      </c>
      <c r="F15" s="17">
        <v>165</v>
      </c>
      <c r="G15" s="17">
        <v>26</v>
      </c>
      <c r="H15" s="17">
        <v>344</v>
      </c>
      <c r="I15" s="17">
        <v>48</v>
      </c>
      <c r="J15" s="17">
        <v>304</v>
      </c>
      <c r="K15" s="17">
        <v>40</v>
      </c>
      <c r="L15" s="17" t="s">
        <v>36</v>
      </c>
      <c r="M15" s="17">
        <v>400</v>
      </c>
      <c r="N15" s="17">
        <v>0.3</v>
      </c>
      <c r="O15" s="29">
        <v>24.58</v>
      </c>
      <c r="P15" s="17">
        <v>1700000</v>
      </c>
      <c r="Q15" s="16"/>
    </row>
    <row r="16" spans="1:46" x14ac:dyDescent="0.3">
      <c r="A16" s="49">
        <v>45425</v>
      </c>
      <c r="B16" s="17">
        <f t="shared" si="0"/>
        <v>37640</v>
      </c>
      <c r="C16" s="29">
        <v>37.64</v>
      </c>
      <c r="D16" s="29">
        <v>7.16</v>
      </c>
      <c r="E16" s="29">
        <v>7.52</v>
      </c>
      <c r="F16" s="17">
        <v>155</v>
      </c>
      <c r="G16" s="17">
        <v>25</v>
      </c>
      <c r="H16" s="17">
        <v>364</v>
      </c>
      <c r="I16" s="17">
        <v>44</v>
      </c>
      <c r="J16" s="17">
        <v>360</v>
      </c>
      <c r="K16" s="17">
        <v>39</v>
      </c>
      <c r="L16" s="17" t="s">
        <v>36</v>
      </c>
      <c r="M16" s="17">
        <v>700</v>
      </c>
      <c r="N16" s="17">
        <v>0.3</v>
      </c>
      <c r="O16" s="29">
        <v>23.01</v>
      </c>
      <c r="P16" s="17">
        <v>1300000</v>
      </c>
      <c r="Q16" s="16"/>
    </row>
    <row r="17" spans="1:20" x14ac:dyDescent="0.3">
      <c r="A17" s="49">
        <v>45426</v>
      </c>
      <c r="B17" s="17">
        <f t="shared" si="0"/>
        <v>36530</v>
      </c>
      <c r="C17" s="29">
        <v>36.53</v>
      </c>
      <c r="D17" s="29">
        <v>7.13</v>
      </c>
      <c r="E17" s="29">
        <v>7.49</v>
      </c>
      <c r="F17" s="17">
        <v>160</v>
      </c>
      <c r="G17" s="17">
        <v>24</v>
      </c>
      <c r="H17" s="17">
        <v>360</v>
      </c>
      <c r="I17" s="17">
        <v>44</v>
      </c>
      <c r="J17" s="17">
        <v>368</v>
      </c>
      <c r="K17" s="17">
        <v>46</v>
      </c>
      <c r="L17" s="17" t="s">
        <v>36</v>
      </c>
      <c r="M17" s="17">
        <v>500</v>
      </c>
      <c r="N17" s="17">
        <v>0.3</v>
      </c>
      <c r="O17" s="29">
        <v>22.97</v>
      </c>
      <c r="P17" s="17">
        <v>1200000</v>
      </c>
      <c r="Q17" s="16"/>
    </row>
    <row r="18" spans="1:20" x14ac:dyDescent="0.3">
      <c r="A18" s="49">
        <v>45427</v>
      </c>
      <c r="B18" s="17">
        <f t="shared" si="0"/>
        <v>36700</v>
      </c>
      <c r="C18" s="29">
        <v>36.700000000000003</v>
      </c>
      <c r="D18" s="29">
        <v>7.17</v>
      </c>
      <c r="E18" s="29">
        <v>7.5</v>
      </c>
      <c r="F18" s="17">
        <v>150</v>
      </c>
      <c r="G18" s="17">
        <v>22</v>
      </c>
      <c r="H18" s="17">
        <v>356</v>
      </c>
      <c r="I18" s="17">
        <v>40</v>
      </c>
      <c r="J18" s="17">
        <v>346</v>
      </c>
      <c r="K18" s="17">
        <v>35</v>
      </c>
      <c r="L18" s="17" t="s">
        <v>36</v>
      </c>
      <c r="M18" s="17">
        <v>600</v>
      </c>
      <c r="N18" s="17">
        <v>0.3</v>
      </c>
      <c r="O18" s="29">
        <v>23.78</v>
      </c>
      <c r="P18" s="17">
        <v>1700000</v>
      </c>
      <c r="Q18" s="16"/>
    </row>
    <row r="19" spans="1:20" x14ac:dyDescent="0.3">
      <c r="A19" s="49">
        <v>45428</v>
      </c>
      <c r="B19" s="17">
        <f t="shared" si="0"/>
        <v>36520</v>
      </c>
      <c r="C19" s="29">
        <v>36.520000000000003</v>
      </c>
      <c r="D19" s="29">
        <v>7.11</v>
      </c>
      <c r="E19" s="29">
        <v>7.46</v>
      </c>
      <c r="F19" s="17">
        <v>145</v>
      </c>
      <c r="G19" s="17">
        <v>24</v>
      </c>
      <c r="H19" s="17">
        <v>364</v>
      </c>
      <c r="I19" s="17">
        <v>36</v>
      </c>
      <c r="J19" s="17">
        <v>370</v>
      </c>
      <c r="K19" s="17">
        <v>38</v>
      </c>
      <c r="L19" s="17" t="s">
        <v>36</v>
      </c>
      <c r="M19" s="17">
        <v>600</v>
      </c>
      <c r="N19" s="17">
        <v>0.3</v>
      </c>
      <c r="O19" s="29">
        <v>24.09</v>
      </c>
      <c r="P19" s="17">
        <v>1100000</v>
      </c>
      <c r="Q19" s="16"/>
    </row>
    <row r="20" spans="1:20" x14ac:dyDescent="0.3">
      <c r="A20" s="49">
        <v>45429</v>
      </c>
      <c r="B20" s="17">
        <f t="shared" si="0"/>
        <v>36780</v>
      </c>
      <c r="C20" s="29">
        <v>36.78</v>
      </c>
      <c r="D20" s="29">
        <v>7.09</v>
      </c>
      <c r="E20" s="29">
        <v>7.59</v>
      </c>
      <c r="F20" s="17">
        <v>160</v>
      </c>
      <c r="G20" s="17">
        <v>22</v>
      </c>
      <c r="H20" s="17">
        <v>360</v>
      </c>
      <c r="I20" s="17">
        <v>40</v>
      </c>
      <c r="J20" s="17">
        <v>348</v>
      </c>
      <c r="K20" s="17">
        <v>35</v>
      </c>
      <c r="L20" s="17" t="s">
        <v>36</v>
      </c>
      <c r="M20" s="17">
        <v>400</v>
      </c>
      <c r="N20" s="17">
        <v>0.3</v>
      </c>
      <c r="O20" s="29">
        <v>22.55</v>
      </c>
      <c r="P20" s="17">
        <v>1700000</v>
      </c>
      <c r="Q20" s="16"/>
    </row>
    <row r="21" spans="1:20" x14ac:dyDescent="0.3">
      <c r="A21" s="49">
        <v>45430</v>
      </c>
      <c r="B21" s="17">
        <f t="shared" si="0"/>
        <v>37960</v>
      </c>
      <c r="C21" s="29">
        <v>37.96</v>
      </c>
      <c r="D21" s="29">
        <v>7.1</v>
      </c>
      <c r="E21" s="29">
        <v>7.43</v>
      </c>
      <c r="F21" s="17">
        <v>160</v>
      </c>
      <c r="G21" s="17">
        <v>23</v>
      </c>
      <c r="H21" s="17">
        <v>356</v>
      </c>
      <c r="I21" s="17">
        <v>48</v>
      </c>
      <c r="J21" s="17">
        <v>336</v>
      </c>
      <c r="K21" s="17">
        <v>40</v>
      </c>
      <c r="L21" s="17" t="s">
        <v>36</v>
      </c>
      <c r="M21" s="17">
        <v>700</v>
      </c>
      <c r="N21" s="17">
        <v>0.3</v>
      </c>
      <c r="O21" s="29">
        <v>23.28</v>
      </c>
      <c r="P21" s="17">
        <v>1300000</v>
      </c>
      <c r="Q21" s="16"/>
    </row>
    <row r="22" spans="1:20" x14ac:dyDescent="0.3">
      <c r="A22" s="49">
        <v>45431</v>
      </c>
      <c r="B22" s="17">
        <f t="shared" si="0"/>
        <v>39070</v>
      </c>
      <c r="C22" s="29">
        <v>39.07</v>
      </c>
      <c r="D22" s="29">
        <v>7.05</v>
      </c>
      <c r="E22" s="29">
        <v>7.53</v>
      </c>
      <c r="F22" s="17">
        <v>165</v>
      </c>
      <c r="G22" s="17">
        <v>22</v>
      </c>
      <c r="H22" s="17">
        <v>336</v>
      </c>
      <c r="I22" s="17">
        <v>36</v>
      </c>
      <c r="J22" s="17">
        <v>308</v>
      </c>
      <c r="K22" s="17">
        <v>35</v>
      </c>
      <c r="L22" s="17" t="s">
        <v>36</v>
      </c>
      <c r="M22" s="17">
        <v>500</v>
      </c>
      <c r="N22" s="17">
        <v>0.3</v>
      </c>
      <c r="O22" s="29">
        <v>24.39</v>
      </c>
      <c r="P22" s="17">
        <v>1400000</v>
      </c>
      <c r="Q22" s="16"/>
    </row>
    <row r="23" spans="1:20" x14ac:dyDescent="0.3">
      <c r="A23" s="49">
        <v>45432</v>
      </c>
      <c r="B23" s="17">
        <f t="shared" si="0"/>
        <v>38690</v>
      </c>
      <c r="C23" s="29">
        <v>38.69</v>
      </c>
      <c r="D23" s="29">
        <v>7.07</v>
      </c>
      <c r="E23" s="29">
        <v>7.47</v>
      </c>
      <c r="F23" s="17">
        <v>155</v>
      </c>
      <c r="G23" s="17">
        <v>24</v>
      </c>
      <c r="H23" s="17">
        <v>360</v>
      </c>
      <c r="I23" s="17">
        <v>44</v>
      </c>
      <c r="J23" s="17">
        <v>342</v>
      </c>
      <c r="K23" s="17">
        <v>40</v>
      </c>
      <c r="L23" s="17" t="s">
        <v>36</v>
      </c>
      <c r="M23" s="17">
        <v>400</v>
      </c>
      <c r="N23" s="17">
        <v>0.3</v>
      </c>
      <c r="O23" s="29">
        <v>24.25</v>
      </c>
      <c r="P23" s="17">
        <v>1700000</v>
      </c>
      <c r="Q23" s="16"/>
    </row>
    <row r="24" spans="1:20" x14ac:dyDescent="0.3">
      <c r="A24" s="49">
        <v>45433</v>
      </c>
      <c r="B24" s="17">
        <f t="shared" si="0"/>
        <v>35670</v>
      </c>
      <c r="C24" s="29">
        <v>35.67</v>
      </c>
      <c r="D24" s="29">
        <v>7.05</v>
      </c>
      <c r="E24" s="29">
        <v>7.45</v>
      </c>
      <c r="F24" s="17">
        <v>160</v>
      </c>
      <c r="G24" s="17">
        <v>23</v>
      </c>
      <c r="H24" s="17">
        <v>364</v>
      </c>
      <c r="I24" s="17">
        <v>36</v>
      </c>
      <c r="J24" s="17">
        <v>369</v>
      </c>
      <c r="K24" s="17">
        <v>37</v>
      </c>
      <c r="L24" s="17" t="s">
        <v>36</v>
      </c>
      <c r="M24" s="17">
        <v>600</v>
      </c>
      <c r="N24" s="17">
        <v>0.3</v>
      </c>
      <c r="O24" s="29">
        <v>23.55</v>
      </c>
      <c r="P24" s="17">
        <v>1400000</v>
      </c>
      <c r="Q24" s="16"/>
    </row>
    <row r="25" spans="1:20" x14ac:dyDescent="0.3">
      <c r="A25" s="49">
        <v>45434</v>
      </c>
      <c r="B25" s="17">
        <f t="shared" si="0"/>
        <v>35030</v>
      </c>
      <c r="C25" s="29">
        <v>35.03</v>
      </c>
      <c r="D25" s="29">
        <v>7.04</v>
      </c>
      <c r="E25" s="29">
        <v>7.58</v>
      </c>
      <c r="F25" s="17">
        <v>165</v>
      </c>
      <c r="G25" s="17">
        <v>25</v>
      </c>
      <c r="H25" s="17">
        <v>368</v>
      </c>
      <c r="I25" s="17">
        <v>44</v>
      </c>
      <c r="J25" s="17">
        <v>360</v>
      </c>
      <c r="K25" s="17">
        <v>40</v>
      </c>
      <c r="L25" s="17" t="s">
        <v>36</v>
      </c>
      <c r="M25" s="17">
        <v>700</v>
      </c>
      <c r="N25" s="17">
        <v>0.3</v>
      </c>
      <c r="O25" s="29">
        <v>24.8</v>
      </c>
      <c r="P25" s="17">
        <v>1300000</v>
      </c>
      <c r="Q25" s="16"/>
      <c r="T25" t="s">
        <v>37</v>
      </c>
    </row>
    <row r="26" spans="1:20" x14ac:dyDescent="0.3">
      <c r="A26" s="49">
        <v>45435</v>
      </c>
      <c r="B26" s="17">
        <f t="shared" si="0"/>
        <v>35620</v>
      </c>
      <c r="C26" s="29">
        <v>35.619999999999997</v>
      </c>
      <c r="D26" s="29">
        <v>7.06</v>
      </c>
      <c r="E26" s="29">
        <v>7.59</v>
      </c>
      <c r="F26" s="17">
        <v>160</v>
      </c>
      <c r="G26" s="17">
        <v>23</v>
      </c>
      <c r="H26" s="17">
        <v>360</v>
      </c>
      <c r="I26" s="17">
        <v>40</v>
      </c>
      <c r="J26" s="17">
        <v>370</v>
      </c>
      <c r="K26" s="17">
        <v>37</v>
      </c>
      <c r="L26" s="17" t="s">
        <v>36</v>
      </c>
      <c r="M26" s="17">
        <v>400</v>
      </c>
      <c r="N26" s="17">
        <v>0.3</v>
      </c>
      <c r="O26" s="29">
        <v>23.63</v>
      </c>
      <c r="P26" s="17">
        <v>1700000</v>
      </c>
      <c r="Q26" s="16"/>
    </row>
    <row r="27" spans="1:20" x14ac:dyDescent="0.3">
      <c r="A27" s="49">
        <v>45436</v>
      </c>
      <c r="B27" s="17">
        <f t="shared" si="0"/>
        <v>39210</v>
      </c>
      <c r="C27" s="29">
        <v>39.21</v>
      </c>
      <c r="D27" s="29">
        <v>7.04</v>
      </c>
      <c r="E27" s="29">
        <v>7.62</v>
      </c>
      <c r="F27" s="17">
        <v>155</v>
      </c>
      <c r="G27" s="17">
        <v>22</v>
      </c>
      <c r="H27" s="17">
        <v>356</v>
      </c>
      <c r="I27" s="17">
        <v>36</v>
      </c>
      <c r="J27" s="17">
        <v>362</v>
      </c>
      <c r="K27" s="17">
        <v>39</v>
      </c>
      <c r="L27" s="17" t="s">
        <v>36</v>
      </c>
      <c r="M27" s="17">
        <v>600</v>
      </c>
      <c r="N27" s="17">
        <v>0.3</v>
      </c>
      <c r="O27" s="29">
        <v>23.15</v>
      </c>
      <c r="P27" s="17">
        <v>1200000</v>
      </c>
      <c r="Q27" s="16"/>
    </row>
    <row r="28" spans="1:20" x14ac:dyDescent="0.3">
      <c r="A28" s="49">
        <v>45437</v>
      </c>
      <c r="B28" s="17">
        <f t="shared" si="0"/>
        <v>38040</v>
      </c>
      <c r="C28" s="29">
        <v>38.04</v>
      </c>
      <c r="D28" s="29">
        <v>7.08</v>
      </c>
      <c r="E28" s="29">
        <v>7.68</v>
      </c>
      <c r="F28" s="17">
        <v>165</v>
      </c>
      <c r="G28" s="17">
        <v>23</v>
      </c>
      <c r="H28" s="17">
        <v>356</v>
      </c>
      <c r="I28" s="17">
        <v>40</v>
      </c>
      <c r="J28" s="17">
        <v>368</v>
      </c>
      <c r="K28" s="17">
        <v>35</v>
      </c>
      <c r="L28" s="17" t="s">
        <v>36</v>
      </c>
      <c r="M28" s="17">
        <v>700</v>
      </c>
      <c r="N28" s="17">
        <v>0.3</v>
      </c>
      <c r="O28" s="29">
        <v>23.84</v>
      </c>
      <c r="P28" s="17">
        <v>1700000</v>
      </c>
      <c r="Q28" s="16"/>
    </row>
    <row r="29" spans="1:20" x14ac:dyDescent="0.3">
      <c r="A29" s="49">
        <v>45438</v>
      </c>
      <c r="B29" s="17">
        <f t="shared" si="0"/>
        <v>36960</v>
      </c>
      <c r="C29" s="29">
        <v>36.96</v>
      </c>
      <c r="D29" s="29">
        <v>6.98</v>
      </c>
      <c r="E29" s="29">
        <v>7.71</v>
      </c>
      <c r="F29" s="17">
        <v>155</v>
      </c>
      <c r="G29" s="17">
        <v>24</v>
      </c>
      <c r="H29" s="17">
        <v>360</v>
      </c>
      <c r="I29" s="17">
        <v>44</v>
      </c>
      <c r="J29" s="17">
        <v>370</v>
      </c>
      <c r="K29" s="17">
        <v>39</v>
      </c>
      <c r="L29" s="17" t="s">
        <v>36</v>
      </c>
      <c r="M29" s="17">
        <v>600</v>
      </c>
      <c r="N29" s="17">
        <v>0.3</v>
      </c>
      <c r="O29" s="29">
        <v>24.27</v>
      </c>
      <c r="P29" s="17">
        <v>1400000</v>
      </c>
      <c r="Q29" s="16"/>
    </row>
    <row r="30" spans="1:20" x14ac:dyDescent="0.3">
      <c r="A30" s="49">
        <v>45439</v>
      </c>
      <c r="B30" s="17">
        <f t="shared" si="0"/>
        <v>35240</v>
      </c>
      <c r="C30" s="29">
        <v>35.24</v>
      </c>
      <c r="D30" s="29">
        <v>6.96</v>
      </c>
      <c r="E30" s="29">
        <v>7.6</v>
      </c>
      <c r="F30" s="17">
        <v>140</v>
      </c>
      <c r="G30" s="17">
        <v>22</v>
      </c>
      <c r="H30" s="17">
        <v>316</v>
      </c>
      <c r="I30" s="17">
        <v>36</v>
      </c>
      <c r="J30" s="17">
        <v>317</v>
      </c>
      <c r="K30" s="17">
        <v>40</v>
      </c>
      <c r="L30" s="17" t="s">
        <v>36</v>
      </c>
      <c r="M30" s="17">
        <v>400</v>
      </c>
      <c r="N30" s="17">
        <v>0.3</v>
      </c>
      <c r="O30" s="29">
        <v>23.19</v>
      </c>
      <c r="P30" s="17">
        <v>1700000</v>
      </c>
      <c r="Q30" s="16"/>
    </row>
    <row r="31" spans="1:20" x14ac:dyDescent="0.3">
      <c r="A31" s="49">
        <v>45440</v>
      </c>
      <c r="B31" s="17">
        <f t="shared" si="0"/>
        <v>36960</v>
      </c>
      <c r="C31" s="29">
        <v>36.96</v>
      </c>
      <c r="D31" s="29">
        <v>6.91</v>
      </c>
      <c r="E31" s="29">
        <v>7.75</v>
      </c>
      <c r="F31" s="17">
        <v>155</v>
      </c>
      <c r="G31" s="17">
        <v>23</v>
      </c>
      <c r="H31" s="17">
        <v>348</v>
      </c>
      <c r="I31" s="17">
        <v>44</v>
      </c>
      <c r="J31" s="17">
        <v>366</v>
      </c>
      <c r="K31" s="17">
        <v>39</v>
      </c>
      <c r="L31" s="17" t="s">
        <v>36</v>
      </c>
      <c r="M31" s="17">
        <v>700</v>
      </c>
      <c r="N31" s="17">
        <v>0.3</v>
      </c>
      <c r="O31" s="29">
        <v>24.32</v>
      </c>
      <c r="P31" s="17">
        <v>1300000</v>
      </c>
      <c r="Q31" s="16"/>
    </row>
    <row r="32" spans="1:20" x14ac:dyDescent="0.3">
      <c r="A32" s="49">
        <v>45441</v>
      </c>
      <c r="B32" s="17">
        <f t="shared" si="0"/>
        <v>35380</v>
      </c>
      <c r="C32" s="29">
        <v>35.380000000000003</v>
      </c>
      <c r="D32" s="29">
        <v>6.97</v>
      </c>
      <c r="E32" s="29">
        <v>7.81</v>
      </c>
      <c r="F32" s="17">
        <v>160</v>
      </c>
      <c r="G32" s="17">
        <v>21</v>
      </c>
      <c r="H32" s="17">
        <v>368</v>
      </c>
      <c r="I32" s="17">
        <v>40</v>
      </c>
      <c r="J32" s="17">
        <v>328</v>
      </c>
      <c r="K32" s="17">
        <v>38</v>
      </c>
      <c r="L32" s="17" t="s">
        <v>36</v>
      </c>
      <c r="M32" s="17">
        <v>500</v>
      </c>
      <c r="N32" s="17">
        <v>0.3</v>
      </c>
      <c r="O32" s="29">
        <v>24.24</v>
      </c>
      <c r="P32" s="17">
        <v>1200000</v>
      </c>
      <c r="Q32" s="16"/>
    </row>
    <row r="33" spans="1:17" x14ac:dyDescent="0.3">
      <c r="A33" s="49">
        <v>45442</v>
      </c>
      <c r="B33" s="17">
        <f t="shared" si="0"/>
        <v>35710</v>
      </c>
      <c r="C33" s="29">
        <v>35.71</v>
      </c>
      <c r="D33" s="29">
        <v>7.14</v>
      </c>
      <c r="E33" s="29">
        <v>7.76</v>
      </c>
      <c r="F33" s="17">
        <v>155</v>
      </c>
      <c r="G33" s="17">
        <v>24</v>
      </c>
      <c r="H33" s="17">
        <v>364</v>
      </c>
      <c r="I33" s="17">
        <v>44</v>
      </c>
      <c r="J33" s="17">
        <v>326</v>
      </c>
      <c r="K33" s="17">
        <v>37</v>
      </c>
      <c r="L33" s="17" t="s">
        <v>36</v>
      </c>
      <c r="M33" s="17">
        <v>600</v>
      </c>
      <c r="N33" s="17">
        <v>0.3</v>
      </c>
      <c r="O33" s="29">
        <v>24.29</v>
      </c>
      <c r="P33" s="17">
        <v>1400000</v>
      </c>
      <c r="Q33" s="16"/>
    </row>
    <row r="34" spans="1:17" ht="15" thickBot="1" x14ac:dyDescent="0.35">
      <c r="A34" s="56">
        <v>45443</v>
      </c>
      <c r="B34" s="53">
        <f t="shared" si="0"/>
        <v>36690</v>
      </c>
      <c r="C34" s="57">
        <v>36.69</v>
      </c>
      <c r="D34" s="57">
        <v>7.23</v>
      </c>
      <c r="E34" s="57">
        <v>7.78</v>
      </c>
      <c r="F34" s="53">
        <v>165</v>
      </c>
      <c r="G34" s="53">
        <v>23</v>
      </c>
      <c r="H34" s="53">
        <v>356</v>
      </c>
      <c r="I34" s="53">
        <v>36</v>
      </c>
      <c r="J34" s="53">
        <v>342</v>
      </c>
      <c r="K34" s="53">
        <v>35</v>
      </c>
      <c r="L34" s="53" t="s">
        <v>36</v>
      </c>
      <c r="M34" s="53">
        <v>400</v>
      </c>
      <c r="N34" s="53">
        <v>0.3</v>
      </c>
      <c r="O34" s="57">
        <v>23.84</v>
      </c>
      <c r="P34" s="53">
        <v>1100000</v>
      </c>
      <c r="Q34" s="55"/>
    </row>
    <row r="35" spans="1:17" ht="15" thickBot="1" x14ac:dyDescent="0.35">
      <c r="A35" s="33" t="s">
        <v>31</v>
      </c>
      <c r="B35" s="59">
        <f>AVERAGE(B4:B34)</f>
        <v>36927.096774193546</v>
      </c>
      <c r="C35" s="59">
        <f t="shared" ref="C35:P35" si="1">AVERAGE(C4:C34)</f>
        <v>36.927096774193558</v>
      </c>
      <c r="D35" s="59">
        <f t="shared" si="1"/>
        <v>7.0958064516129022</v>
      </c>
      <c r="E35" s="59">
        <f t="shared" si="1"/>
        <v>7.6074193548387097</v>
      </c>
      <c r="F35" s="59">
        <f t="shared" si="1"/>
        <v>157.25806451612902</v>
      </c>
      <c r="G35" s="59">
        <f t="shared" si="1"/>
        <v>23.483870967741936</v>
      </c>
      <c r="H35" s="59">
        <f t="shared" si="1"/>
        <v>355.61290322580646</v>
      </c>
      <c r="I35" s="59">
        <f t="shared" si="1"/>
        <v>40.903225806451616</v>
      </c>
      <c r="J35" s="59">
        <f t="shared" si="1"/>
        <v>344.93548387096774</v>
      </c>
      <c r="K35" s="59">
        <f t="shared" si="1"/>
        <v>37.806451612903224</v>
      </c>
      <c r="L35" s="59"/>
      <c r="M35" s="59">
        <f t="shared" si="1"/>
        <v>554.83870967741939</v>
      </c>
      <c r="N35" s="59">
        <f t="shared" si="1"/>
        <v>0.30000000000000004</v>
      </c>
      <c r="O35" s="59">
        <f t="shared" si="1"/>
        <v>23.60709677419355</v>
      </c>
      <c r="P35" s="59">
        <f t="shared" si="1"/>
        <v>1383870.9677419355</v>
      </c>
      <c r="Q35" s="58"/>
    </row>
    <row r="36" spans="1:17" x14ac:dyDescent="0.3">
      <c r="C36" s="45">
        <f>SUM(C4:C34)</f>
        <v>1144.7400000000002</v>
      </c>
    </row>
    <row r="41" spans="1:17" ht="40.799999999999997" customHeight="1" x14ac:dyDescent="0.3">
      <c r="A41" s="62" t="s">
        <v>32</v>
      </c>
      <c r="B41" s="62"/>
      <c r="C41" s="62" t="s">
        <v>33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3" spans="1:17" x14ac:dyDescent="0.3">
      <c r="A43" s="13" t="s">
        <v>34</v>
      </c>
      <c r="B43" s="14">
        <f>MIN(B4:B34)</f>
        <v>33270</v>
      </c>
      <c r="C43" s="14">
        <f t="shared" ref="C43:P43" si="2">MIN(C4:C34)</f>
        <v>33.270000000000003</v>
      </c>
      <c r="D43" s="14">
        <f t="shared" si="2"/>
        <v>6.79</v>
      </c>
      <c r="E43" s="14">
        <f t="shared" si="2"/>
        <v>7.41</v>
      </c>
      <c r="F43" s="14">
        <f t="shared" si="2"/>
        <v>140</v>
      </c>
      <c r="G43" s="14">
        <f t="shared" si="2"/>
        <v>21</v>
      </c>
      <c r="H43" s="14">
        <f t="shared" si="2"/>
        <v>316</v>
      </c>
      <c r="I43" s="14">
        <f t="shared" si="2"/>
        <v>36</v>
      </c>
      <c r="J43" s="14">
        <f t="shared" si="2"/>
        <v>300</v>
      </c>
      <c r="K43" s="14">
        <f t="shared" si="2"/>
        <v>32</v>
      </c>
      <c r="L43" s="14"/>
      <c r="M43" s="14">
        <f t="shared" si="2"/>
        <v>400</v>
      </c>
      <c r="N43" s="14">
        <f t="shared" si="2"/>
        <v>0.3</v>
      </c>
      <c r="O43" s="14">
        <f t="shared" si="2"/>
        <v>22.22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39210</v>
      </c>
      <c r="C45" s="14">
        <f t="shared" ref="C45:P45" si="3">MAX(C4:C34)</f>
        <v>39.21</v>
      </c>
      <c r="D45" s="14">
        <f t="shared" si="3"/>
        <v>7.34</v>
      </c>
      <c r="E45" s="14">
        <f t="shared" si="3"/>
        <v>7.82</v>
      </c>
      <c r="F45" s="14">
        <f t="shared" si="3"/>
        <v>165</v>
      </c>
      <c r="G45" s="14">
        <f t="shared" si="3"/>
        <v>26</v>
      </c>
      <c r="H45" s="14">
        <f t="shared" si="3"/>
        <v>368</v>
      </c>
      <c r="I45" s="14">
        <f t="shared" si="3"/>
        <v>48</v>
      </c>
      <c r="J45" s="14">
        <f t="shared" si="3"/>
        <v>370</v>
      </c>
      <c r="K45" s="14">
        <f t="shared" si="3"/>
        <v>46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24.87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4" t="s">
        <v>39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27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2"/>
      <c r="B3" s="21" t="s">
        <v>9</v>
      </c>
      <c r="C3" s="22" t="s">
        <v>10</v>
      </c>
      <c r="D3" s="23" t="s">
        <v>11</v>
      </c>
      <c r="E3" s="23" t="s">
        <v>22</v>
      </c>
      <c r="F3" s="37" t="s">
        <v>12</v>
      </c>
      <c r="G3" s="38" t="s">
        <v>23</v>
      </c>
      <c r="H3" s="24" t="s">
        <v>13</v>
      </c>
      <c r="I3" s="24" t="s">
        <v>14</v>
      </c>
      <c r="J3" s="25" t="s">
        <v>15</v>
      </c>
      <c r="K3" s="25" t="s">
        <v>24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20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4">
        <v>45413</v>
      </c>
      <c r="B4" s="27">
        <f>C4*1000</f>
        <v>28600</v>
      </c>
      <c r="C4" s="40">
        <v>28.6</v>
      </c>
      <c r="D4" s="40">
        <v>7.22</v>
      </c>
      <c r="E4" s="40">
        <v>7.27</v>
      </c>
      <c r="F4" s="27">
        <v>145</v>
      </c>
      <c r="G4" s="27">
        <v>13</v>
      </c>
      <c r="H4" s="27">
        <v>332</v>
      </c>
      <c r="I4" s="27">
        <v>36</v>
      </c>
      <c r="J4" s="27">
        <v>295</v>
      </c>
      <c r="K4" s="27">
        <v>17</v>
      </c>
      <c r="L4" s="27" t="s">
        <v>36</v>
      </c>
      <c r="M4" s="27">
        <v>400</v>
      </c>
      <c r="N4" s="27">
        <v>0.3</v>
      </c>
      <c r="O4" s="27">
        <v>24.45</v>
      </c>
      <c r="P4" s="27">
        <v>1400000</v>
      </c>
      <c r="Q4" s="28"/>
    </row>
    <row r="5" spans="1:46" x14ac:dyDescent="0.3">
      <c r="A5" s="49">
        <v>45414</v>
      </c>
      <c r="B5" s="17">
        <f t="shared" ref="B5:B34" si="0">C5*1000</f>
        <v>28650</v>
      </c>
      <c r="C5" s="29">
        <v>28.65</v>
      </c>
      <c r="D5" s="29">
        <v>7.05</v>
      </c>
      <c r="E5" s="29">
        <v>7.2</v>
      </c>
      <c r="F5" s="17">
        <v>140</v>
      </c>
      <c r="G5" s="17">
        <v>12</v>
      </c>
      <c r="H5" s="17">
        <v>324</v>
      </c>
      <c r="I5" s="17">
        <v>40</v>
      </c>
      <c r="J5" s="17">
        <v>288</v>
      </c>
      <c r="K5" s="17">
        <v>18</v>
      </c>
      <c r="L5" s="17" t="s">
        <v>36</v>
      </c>
      <c r="M5" s="17">
        <v>700</v>
      </c>
      <c r="N5" s="46">
        <v>0.2</v>
      </c>
      <c r="O5" s="29">
        <v>24.1</v>
      </c>
      <c r="P5" s="17">
        <v>1200000</v>
      </c>
      <c r="Q5" s="35"/>
    </row>
    <row r="6" spans="1:46" x14ac:dyDescent="0.3">
      <c r="A6" s="49">
        <v>45415</v>
      </c>
      <c r="B6" s="17">
        <f t="shared" si="0"/>
        <v>30090</v>
      </c>
      <c r="C6" s="29">
        <v>30.09</v>
      </c>
      <c r="D6" s="29">
        <v>6.85</v>
      </c>
      <c r="E6" s="29">
        <v>7.19</v>
      </c>
      <c r="F6" s="17">
        <v>135</v>
      </c>
      <c r="G6" s="17">
        <v>13</v>
      </c>
      <c r="H6" s="17">
        <v>316</v>
      </c>
      <c r="I6" s="17">
        <v>36</v>
      </c>
      <c r="J6" s="17">
        <v>276</v>
      </c>
      <c r="K6" s="17">
        <v>15</v>
      </c>
      <c r="L6" s="17" t="s">
        <v>36</v>
      </c>
      <c r="M6" s="17">
        <v>500</v>
      </c>
      <c r="N6" s="17">
        <v>0.2</v>
      </c>
      <c r="O6" s="17">
        <v>23.91</v>
      </c>
      <c r="P6" s="17">
        <v>1100000</v>
      </c>
      <c r="Q6" s="35"/>
    </row>
    <row r="7" spans="1:46" x14ac:dyDescent="0.3">
      <c r="A7" s="49">
        <v>45416</v>
      </c>
      <c r="B7" s="17">
        <f t="shared" si="0"/>
        <v>29350</v>
      </c>
      <c r="C7" s="29">
        <v>29.35</v>
      </c>
      <c r="D7" s="29">
        <v>6.82</v>
      </c>
      <c r="E7" s="29">
        <v>7.18</v>
      </c>
      <c r="F7" s="17">
        <v>140</v>
      </c>
      <c r="G7" s="17">
        <v>14</v>
      </c>
      <c r="H7" s="17">
        <v>320</v>
      </c>
      <c r="I7" s="17">
        <v>40</v>
      </c>
      <c r="J7" s="17">
        <v>282</v>
      </c>
      <c r="K7" s="17">
        <v>17</v>
      </c>
      <c r="L7" s="17" t="s">
        <v>36</v>
      </c>
      <c r="M7" s="17">
        <v>400</v>
      </c>
      <c r="N7" s="17">
        <v>0.3</v>
      </c>
      <c r="O7" s="17">
        <v>23.54</v>
      </c>
      <c r="P7" s="17">
        <v>1400000</v>
      </c>
      <c r="Q7" s="35"/>
    </row>
    <row r="8" spans="1:46" x14ac:dyDescent="0.3">
      <c r="A8" s="49">
        <v>45417</v>
      </c>
      <c r="B8" s="17">
        <f t="shared" si="0"/>
        <v>28450</v>
      </c>
      <c r="C8" s="29">
        <v>28.45</v>
      </c>
      <c r="D8" s="29">
        <v>6.97</v>
      </c>
      <c r="E8" s="29">
        <v>7.22</v>
      </c>
      <c r="F8" s="17">
        <v>145</v>
      </c>
      <c r="G8" s="17">
        <v>15</v>
      </c>
      <c r="H8" s="17">
        <v>328</v>
      </c>
      <c r="I8" s="17">
        <v>44</v>
      </c>
      <c r="J8" s="17">
        <v>289</v>
      </c>
      <c r="K8" s="17">
        <v>16</v>
      </c>
      <c r="L8" s="17" t="s">
        <v>36</v>
      </c>
      <c r="M8" s="17">
        <v>600</v>
      </c>
      <c r="N8" s="17">
        <v>0.3</v>
      </c>
      <c r="O8" s="29">
        <v>22.72</v>
      </c>
      <c r="P8" s="17">
        <v>1700000</v>
      </c>
      <c r="Q8" s="35"/>
    </row>
    <row r="9" spans="1:46" x14ac:dyDescent="0.3">
      <c r="A9" s="49">
        <v>45418</v>
      </c>
      <c r="B9" s="17">
        <f t="shared" si="0"/>
        <v>28500</v>
      </c>
      <c r="C9" s="29">
        <v>28.5</v>
      </c>
      <c r="D9" s="29">
        <v>6.87</v>
      </c>
      <c r="E9" s="29">
        <v>7.24</v>
      </c>
      <c r="F9" s="17">
        <v>135</v>
      </c>
      <c r="G9" s="17">
        <v>13</v>
      </c>
      <c r="H9" s="17">
        <v>312</v>
      </c>
      <c r="I9" s="17">
        <v>36</v>
      </c>
      <c r="J9" s="17">
        <v>275</v>
      </c>
      <c r="K9" s="17">
        <v>18</v>
      </c>
      <c r="L9" s="17" t="s">
        <v>36</v>
      </c>
      <c r="M9" s="17">
        <v>500</v>
      </c>
      <c r="N9" s="17">
        <v>0.2</v>
      </c>
      <c r="O9" s="29">
        <v>23.37</v>
      </c>
      <c r="P9" s="17">
        <v>1200000</v>
      </c>
      <c r="Q9" s="35"/>
    </row>
    <row r="10" spans="1:46" x14ac:dyDescent="0.3">
      <c r="A10" s="49">
        <v>45419</v>
      </c>
      <c r="B10" s="17">
        <f t="shared" si="0"/>
        <v>28890</v>
      </c>
      <c r="C10" s="29">
        <v>28.89</v>
      </c>
      <c r="D10" s="29">
        <v>6.71</v>
      </c>
      <c r="E10" s="29">
        <v>7.27</v>
      </c>
      <c r="F10" s="17">
        <v>140</v>
      </c>
      <c r="G10" s="17">
        <v>14</v>
      </c>
      <c r="H10" s="17">
        <v>320</v>
      </c>
      <c r="I10" s="17">
        <v>40</v>
      </c>
      <c r="J10" s="17">
        <v>283</v>
      </c>
      <c r="K10" s="17">
        <v>17</v>
      </c>
      <c r="L10" s="17" t="s">
        <v>36</v>
      </c>
      <c r="M10" s="17">
        <v>600</v>
      </c>
      <c r="N10" s="17">
        <v>0.3</v>
      </c>
      <c r="O10" s="29">
        <v>23.67</v>
      </c>
      <c r="P10" s="17">
        <v>1300000</v>
      </c>
      <c r="Q10" s="35"/>
    </row>
    <row r="11" spans="1:46" x14ac:dyDescent="0.3">
      <c r="A11" s="49">
        <v>45420</v>
      </c>
      <c r="B11" s="17">
        <f t="shared" si="0"/>
        <v>30110</v>
      </c>
      <c r="C11" s="29">
        <v>30.11</v>
      </c>
      <c r="D11" s="29">
        <v>6.63</v>
      </c>
      <c r="E11" s="29">
        <v>7.28</v>
      </c>
      <c r="F11" s="17">
        <v>130</v>
      </c>
      <c r="G11" s="17">
        <v>15</v>
      </c>
      <c r="H11" s="17">
        <v>336</v>
      </c>
      <c r="I11" s="17">
        <v>44</v>
      </c>
      <c r="J11" s="17">
        <v>295</v>
      </c>
      <c r="K11" s="17">
        <v>16</v>
      </c>
      <c r="L11" s="17" t="s">
        <v>36</v>
      </c>
      <c r="M11" s="17">
        <v>400</v>
      </c>
      <c r="N11" s="17">
        <v>0.3</v>
      </c>
      <c r="O11" s="29">
        <v>22.8</v>
      </c>
      <c r="P11" s="17">
        <v>1700000</v>
      </c>
      <c r="Q11" s="35"/>
    </row>
    <row r="12" spans="1:46" x14ac:dyDescent="0.3">
      <c r="A12" s="49">
        <v>45421</v>
      </c>
      <c r="B12" s="17">
        <f t="shared" si="0"/>
        <v>29900</v>
      </c>
      <c r="C12" s="29">
        <v>29.9</v>
      </c>
      <c r="D12" s="29">
        <v>6.92</v>
      </c>
      <c r="E12" s="29">
        <v>7.32</v>
      </c>
      <c r="F12" s="17">
        <v>135</v>
      </c>
      <c r="G12" s="17">
        <v>12</v>
      </c>
      <c r="H12" s="17">
        <v>316</v>
      </c>
      <c r="I12" s="17">
        <v>32</v>
      </c>
      <c r="J12" s="17">
        <v>279</v>
      </c>
      <c r="K12" s="17">
        <v>17</v>
      </c>
      <c r="L12" s="17" t="s">
        <v>36</v>
      </c>
      <c r="M12" s="17">
        <v>500</v>
      </c>
      <c r="N12" s="17">
        <v>0.2</v>
      </c>
      <c r="O12" s="29">
        <v>24.22</v>
      </c>
      <c r="P12" s="17">
        <v>1400000</v>
      </c>
      <c r="Q12" s="35"/>
    </row>
    <row r="13" spans="1:46" x14ac:dyDescent="0.3">
      <c r="A13" s="49">
        <v>45422</v>
      </c>
      <c r="B13" s="17">
        <f t="shared" si="0"/>
        <v>29730</v>
      </c>
      <c r="C13" s="29">
        <v>29.73</v>
      </c>
      <c r="D13" s="29">
        <v>7.11</v>
      </c>
      <c r="E13" s="29">
        <v>7.28</v>
      </c>
      <c r="F13" s="17">
        <v>130</v>
      </c>
      <c r="G13" s="17">
        <v>11</v>
      </c>
      <c r="H13" s="17">
        <v>324</v>
      </c>
      <c r="I13" s="17">
        <v>36</v>
      </c>
      <c r="J13" s="17">
        <v>283</v>
      </c>
      <c r="K13" s="17">
        <v>18</v>
      </c>
      <c r="L13" s="17" t="s">
        <v>36</v>
      </c>
      <c r="M13" s="17">
        <v>400</v>
      </c>
      <c r="N13" s="17">
        <v>0.3</v>
      </c>
      <c r="O13" s="29">
        <v>24.3</v>
      </c>
      <c r="P13" s="17">
        <v>1300000</v>
      </c>
      <c r="Q13" s="35"/>
    </row>
    <row r="14" spans="1:46" x14ac:dyDescent="0.3">
      <c r="A14" s="49">
        <v>45423</v>
      </c>
      <c r="B14" s="17">
        <f t="shared" si="0"/>
        <v>30360</v>
      </c>
      <c r="C14" s="29">
        <v>30.36</v>
      </c>
      <c r="D14" s="29">
        <v>7.21</v>
      </c>
      <c r="E14" s="29">
        <v>7.32</v>
      </c>
      <c r="F14" s="17">
        <v>135</v>
      </c>
      <c r="G14" s="17">
        <v>14</v>
      </c>
      <c r="H14" s="17">
        <v>312</v>
      </c>
      <c r="I14" s="17">
        <v>40</v>
      </c>
      <c r="J14" s="17">
        <v>286</v>
      </c>
      <c r="K14" s="17">
        <v>16</v>
      </c>
      <c r="L14" s="17" t="s">
        <v>36</v>
      </c>
      <c r="M14" s="17">
        <v>700</v>
      </c>
      <c r="N14" s="17">
        <v>0.3</v>
      </c>
      <c r="O14" s="29">
        <v>23.92</v>
      </c>
      <c r="P14" s="17">
        <v>1200000</v>
      </c>
      <c r="Q14" s="35"/>
    </row>
    <row r="15" spans="1:46" x14ac:dyDescent="0.3">
      <c r="A15" s="49">
        <v>45424</v>
      </c>
      <c r="B15" s="17">
        <f t="shared" si="0"/>
        <v>29550</v>
      </c>
      <c r="C15" s="29">
        <v>29.55</v>
      </c>
      <c r="D15" s="29">
        <v>7.5</v>
      </c>
      <c r="E15" s="29">
        <v>7.31</v>
      </c>
      <c r="F15" s="17">
        <v>140</v>
      </c>
      <c r="G15" s="17">
        <v>15</v>
      </c>
      <c r="H15" s="17">
        <v>320</v>
      </c>
      <c r="I15" s="17">
        <v>44</v>
      </c>
      <c r="J15" s="17">
        <v>274</v>
      </c>
      <c r="K15" s="17">
        <v>18</v>
      </c>
      <c r="L15" s="17" t="s">
        <v>36</v>
      </c>
      <c r="M15" s="17">
        <v>600</v>
      </c>
      <c r="N15" s="17">
        <v>0.3</v>
      </c>
      <c r="O15" s="29">
        <v>22.74</v>
      </c>
      <c r="P15" s="17">
        <v>1300000</v>
      </c>
      <c r="Q15" s="35"/>
    </row>
    <row r="16" spans="1:46" x14ac:dyDescent="0.3">
      <c r="A16" s="49">
        <v>45425</v>
      </c>
      <c r="B16" s="17">
        <f t="shared" si="0"/>
        <v>28220</v>
      </c>
      <c r="C16" s="29">
        <v>28.22</v>
      </c>
      <c r="D16" s="29">
        <v>7.43</v>
      </c>
      <c r="E16" s="29">
        <v>7.34</v>
      </c>
      <c r="F16" s="17">
        <v>135</v>
      </c>
      <c r="G16" s="17">
        <v>14</v>
      </c>
      <c r="H16" s="17">
        <v>316</v>
      </c>
      <c r="I16" s="17">
        <v>40</v>
      </c>
      <c r="J16" s="17">
        <v>281</v>
      </c>
      <c r="K16" s="17">
        <v>17</v>
      </c>
      <c r="L16" s="17" t="s">
        <v>36</v>
      </c>
      <c r="M16" s="17">
        <v>400</v>
      </c>
      <c r="N16" s="17">
        <v>0.3</v>
      </c>
      <c r="O16" s="29">
        <v>23.09</v>
      </c>
      <c r="P16" s="17">
        <v>1400000</v>
      </c>
      <c r="Q16" s="35"/>
    </row>
    <row r="17" spans="1:17" x14ac:dyDescent="0.3">
      <c r="A17" s="49">
        <v>45426</v>
      </c>
      <c r="B17" s="17">
        <f t="shared" si="0"/>
        <v>28790</v>
      </c>
      <c r="C17" s="29">
        <v>28.79</v>
      </c>
      <c r="D17" s="29">
        <v>7.49</v>
      </c>
      <c r="E17" s="29">
        <v>7.32</v>
      </c>
      <c r="F17" s="17">
        <v>130</v>
      </c>
      <c r="G17" s="17">
        <v>12</v>
      </c>
      <c r="H17" s="17">
        <v>308</v>
      </c>
      <c r="I17" s="17">
        <v>36</v>
      </c>
      <c r="J17" s="17">
        <v>267</v>
      </c>
      <c r="K17" s="17">
        <v>18</v>
      </c>
      <c r="L17" s="17" t="s">
        <v>36</v>
      </c>
      <c r="M17" s="17">
        <v>800</v>
      </c>
      <c r="N17" s="17">
        <v>0.2</v>
      </c>
      <c r="O17" s="29">
        <v>23.46</v>
      </c>
      <c r="P17" s="17">
        <v>1400000</v>
      </c>
      <c r="Q17" s="35"/>
    </row>
    <row r="18" spans="1:17" x14ac:dyDescent="0.3">
      <c r="A18" s="49">
        <v>45427</v>
      </c>
      <c r="B18" s="17">
        <f t="shared" si="0"/>
        <v>29280</v>
      </c>
      <c r="C18" s="29">
        <v>29.28</v>
      </c>
      <c r="D18" s="29">
        <v>7.38</v>
      </c>
      <c r="E18" s="29">
        <v>7.33</v>
      </c>
      <c r="F18" s="17">
        <v>135</v>
      </c>
      <c r="G18" s="17">
        <v>13</v>
      </c>
      <c r="H18" s="17">
        <v>312</v>
      </c>
      <c r="I18" s="17">
        <v>40</v>
      </c>
      <c r="J18" s="17">
        <v>262</v>
      </c>
      <c r="K18" s="17">
        <v>17</v>
      </c>
      <c r="L18" s="17" t="s">
        <v>36</v>
      </c>
      <c r="M18" s="17">
        <v>600</v>
      </c>
      <c r="N18" s="17">
        <v>0.2</v>
      </c>
      <c r="O18" s="29">
        <v>24.31</v>
      </c>
      <c r="P18" s="17">
        <v>1300000</v>
      </c>
      <c r="Q18" s="35"/>
    </row>
    <row r="19" spans="1:17" x14ac:dyDescent="0.3">
      <c r="A19" s="49">
        <v>45428</v>
      </c>
      <c r="B19" s="17">
        <f t="shared" si="0"/>
        <v>28520</v>
      </c>
      <c r="C19" s="29">
        <v>28.52</v>
      </c>
      <c r="D19" s="29">
        <v>7.26</v>
      </c>
      <c r="E19" s="29">
        <v>7.31</v>
      </c>
      <c r="F19" s="17">
        <v>130</v>
      </c>
      <c r="G19" s="17">
        <v>14</v>
      </c>
      <c r="H19" s="17">
        <v>324</v>
      </c>
      <c r="I19" s="17">
        <v>44</v>
      </c>
      <c r="J19" s="17">
        <v>283</v>
      </c>
      <c r="K19" s="17">
        <v>16</v>
      </c>
      <c r="L19" s="17" t="s">
        <v>36</v>
      </c>
      <c r="M19" s="17">
        <v>400</v>
      </c>
      <c r="N19" s="17">
        <v>0.3</v>
      </c>
      <c r="O19" s="29">
        <v>24.14</v>
      </c>
      <c r="P19" s="17">
        <v>1400000</v>
      </c>
      <c r="Q19" s="35"/>
    </row>
    <row r="20" spans="1:17" x14ac:dyDescent="0.3">
      <c r="A20" s="49">
        <v>45429</v>
      </c>
      <c r="B20" s="17">
        <f t="shared" si="0"/>
        <v>29940</v>
      </c>
      <c r="C20" s="29">
        <v>29.94</v>
      </c>
      <c r="D20" s="29">
        <v>7.23</v>
      </c>
      <c r="E20" s="29">
        <v>7.35</v>
      </c>
      <c r="F20" s="17">
        <v>130</v>
      </c>
      <c r="G20" s="17">
        <v>13</v>
      </c>
      <c r="H20" s="17">
        <v>316</v>
      </c>
      <c r="I20" s="17">
        <v>36</v>
      </c>
      <c r="J20" s="17">
        <v>274</v>
      </c>
      <c r="K20" s="17">
        <v>17</v>
      </c>
      <c r="L20" s="17" t="s">
        <v>36</v>
      </c>
      <c r="M20" s="17">
        <v>700</v>
      </c>
      <c r="N20" s="17">
        <v>0.3</v>
      </c>
      <c r="O20" s="29">
        <v>22.71</v>
      </c>
      <c r="P20" s="17">
        <v>1100000</v>
      </c>
      <c r="Q20" s="35"/>
    </row>
    <row r="21" spans="1:17" x14ac:dyDescent="0.3">
      <c r="A21" s="49">
        <v>45430</v>
      </c>
      <c r="B21" s="17">
        <f t="shared" si="0"/>
        <v>30060</v>
      </c>
      <c r="C21" s="29">
        <v>30.06</v>
      </c>
      <c r="D21" s="29">
        <v>7.26</v>
      </c>
      <c r="E21" s="29">
        <v>7.31</v>
      </c>
      <c r="F21" s="17">
        <v>135</v>
      </c>
      <c r="G21" s="17">
        <v>15</v>
      </c>
      <c r="H21" s="17">
        <v>308</v>
      </c>
      <c r="I21" s="17">
        <v>40</v>
      </c>
      <c r="J21" s="17">
        <v>280</v>
      </c>
      <c r="K21" s="17">
        <v>18</v>
      </c>
      <c r="L21" s="17" t="s">
        <v>36</v>
      </c>
      <c r="M21" s="17">
        <v>600</v>
      </c>
      <c r="N21" s="17">
        <v>0.3</v>
      </c>
      <c r="O21" s="29">
        <v>21.87</v>
      </c>
      <c r="P21" s="17">
        <v>1400000</v>
      </c>
      <c r="Q21" s="35"/>
    </row>
    <row r="22" spans="1:17" x14ac:dyDescent="0.3">
      <c r="A22" s="49">
        <v>45431</v>
      </c>
      <c r="B22" s="17">
        <f t="shared" si="0"/>
        <v>29220</v>
      </c>
      <c r="C22" s="29">
        <v>29.22</v>
      </c>
      <c r="D22" s="29">
        <v>7.28</v>
      </c>
      <c r="E22" s="29">
        <v>7.32</v>
      </c>
      <c r="F22" s="17">
        <v>130</v>
      </c>
      <c r="G22" s="17">
        <v>16</v>
      </c>
      <c r="H22" s="17">
        <v>300</v>
      </c>
      <c r="I22" s="17">
        <v>44</v>
      </c>
      <c r="J22" s="17">
        <v>257</v>
      </c>
      <c r="K22" s="17">
        <v>16</v>
      </c>
      <c r="L22" s="17" t="s">
        <v>36</v>
      </c>
      <c r="M22" s="17">
        <v>500</v>
      </c>
      <c r="N22" s="17">
        <v>0.3</v>
      </c>
      <c r="O22" s="29">
        <v>22.35</v>
      </c>
      <c r="P22" s="17">
        <v>1200000</v>
      </c>
      <c r="Q22" s="35"/>
    </row>
    <row r="23" spans="1:17" x14ac:dyDescent="0.3">
      <c r="A23" s="49">
        <v>45432</v>
      </c>
      <c r="B23" s="17">
        <f t="shared" si="0"/>
        <v>29460</v>
      </c>
      <c r="C23" s="29">
        <v>29.46</v>
      </c>
      <c r="D23" s="29">
        <v>7.3</v>
      </c>
      <c r="E23" s="29">
        <v>7.34</v>
      </c>
      <c r="F23" s="17">
        <v>140</v>
      </c>
      <c r="G23" s="17">
        <v>15</v>
      </c>
      <c r="H23" s="17">
        <v>308</v>
      </c>
      <c r="I23" s="17">
        <v>40</v>
      </c>
      <c r="J23" s="17">
        <v>261</v>
      </c>
      <c r="K23" s="17">
        <v>17</v>
      </c>
      <c r="L23" s="17" t="s">
        <v>36</v>
      </c>
      <c r="M23" s="17">
        <v>400</v>
      </c>
      <c r="N23" s="17">
        <v>0.3</v>
      </c>
      <c r="O23" s="29">
        <v>23.08</v>
      </c>
      <c r="P23" s="17">
        <v>1300000</v>
      </c>
      <c r="Q23" s="35"/>
    </row>
    <row r="24" spans="1:17" x14ac:dyDescent="0.3">
      <c r="A24" s="49">
        <v>45433</v>
      </c>
      <c r="B24" s="17">
        <f t="shared" si="0"/>
        <v>30020</v>
      </c>
      <c r="C24" s="29">
        <v>30.02</v>
      </c>
      <c r="D24" s="29">
        <v>7.47</v>
      </c>
      <c r="E24" s="29">
        <v>7.38</v>
      </c>
      <c r="F24" s="17">
        <v>130</v>
      </c>
      <c r="G24" s="17">
        <v>13</v>
      </c>
      <c r="H24" s="17">
        <v>320</v>
      </c>
      <c r="I24" s="17">
        <v>36</v>
      </c>
      <c r="J24" s="17">
        <v>276</v>
      </c>
      <c r="K24" s="17">
        <v>16</v>
      </c>
      <c r="L24" s="17" t="s">
        <v>36</v>
      </c>
      <c r="M24" s="17">
        <v>600</v>
      </c>
      <c r="N24" s="17">
        <v>0.3</v>
      </c>
      <c r="O24" s="29">
        <v>21.65</v>
      </c>
      <c r="P24" s="17">
        <v>1700000</v>
      </c>
      <c r="Q24" s="35"/>
    </row>
    <row r="25" spans="1:17" x14ac:dyDescent="0.3">
      <c r="A25" s="49">
        <v>45434</v>
      </c>
      <c r="B25" s="17">
        <f t="shared" si="0"/>
        <v>28340</v>
      </c>
      <c r="C25" s="29">
        <v>28.34</v>
      </c>
      <c r="D25" s="29">
        <v>7.45</v>
      </c>
      <c r="E25" s="29">
        <v>7.32</v>
      </c>
      <c r="F25" s="17">
        <v>135</v>
      </c>
      <c r="G25" s="17">
        <v>15</v>
      </c>
      <c r="H25" s="17">
        <v>316</v>
      </c>
      <c r="I25" s="17">
        <v>44</v>
      </c>
      <c r="J25" s="17">
        <v>272</v>
      </c>
      <c r="K25" s="17">
        <v>17</v>
      </c>
      <c r="L25" s="17" t="s">
        <v>36</v>
      </c>
      <c r="M25" s="17">
        <v>500</v>
      </c>
      <c r="N25" s="17">
        <v>0.3</v>
      </c>
      <c r="O25" s="29">
        <v>22.81</v>
      </c>
      <c r="P25" s="17">
        <v>1200000</v>
      </c>
      <c r="Q25" s="35"/>
    </row>
    <row r="26" spans="1:17" x14ac:dyDescent="0.3">
      <c r="A26" s="49">
        <v>45435</v>
      </c>
      <c r="B26" s="17">
        <f t="shared" si="0"/>
        <v>29350</v>
      </c>
      <c r="C26" s="29">
        <v>29.35</v>
      </c>
      <c r="D26" s="29">
        <v>7.43</v>
      </c>
      <c r="E26" s="29">
        <v>7.37</v>
      </c>
      <c r="F26" s="17">
        <v>140</v>
      </c>
      <c r="G26" s="17">
        <v>13</v>
      </c>
      <c r="H26" s="17">
        <v>308</v>
      </c>
      <c r="I26" s="17">
        <v>40</v>
      </c>
      <c r="J26" s="17">
        <v>268</v>
      </c>
      <c r="K26" s="17">
        <v>15</v>
      </c>
      <c r="L26" s="17" t="s">
        <v>36</v>
      </c>
      <c r="M26" s="17">
        <v>700</v>
      </c>
      <c r="N26" s="17">
        <v>0.3</v>
      </c>
      <c r="O26" s="29">
        <v>23.66</v>
      </c>
      <c r="P26" s="17">
        <v>1300000</v>
      </c>
      <c r="Q26" s="35"/>
    </row>
    <row r="27" spans="1:17" x14ac:dyDescent="0.3">
      <c r="A27" s="49">
        <v>45436</v>
      </c>
      <c r="B27" s="17">
        <f t="shared" si="0"/>
        <v>30140</v>
      </c>
      <c r="C27" s="29">
        <v>30.14</v>
      </c>
      <c r="D27" s="29">
        <v>7.37</v>
      </c>
      <c r="E27" s="29">
        <v>7.45</v>
      </c>
      <c r="F27" s="17">
        <v>135</v>
      </c>
      <c r="G27" s="17">
        <v>14</v>
      </c>
      <c r="H27" s="17">
        <v>312</v>
      </c>
      <c r="I27" s="17">
        <v>36</v>
      </c>
      <c r="J27" s="17">
        <v>279</v>
      </c>
      <c r="K27" s="17">
        <v>16</v>
      </c>
      <c r="L27" s="17" t="s">
        <v>36</v>
      </c>
      <c r="M27" s="17">
        <v>600</v>
      </c>
      <c r="N27" s="17">
        <v>0.3</v>
      </c>
      <c r="O27" s="29">
        <v>23.45</v>
      </c>
      <c r="P27" s="17">
        <v>1200000</v>
      </c>
      <c r="Q27" s="35"/>
    </row>
    <row r="28" spans="1:17" x14ac:dyDescent="0.3">
      <c r="A28" s="49">
        <v>45437</v>
      </c>
      <c r="B28" s="17">
        <f t="shared" si="0"/>
        <v>29100</v>
      </c>
      <c r="C28" s="29">
        <v>29.1</v>
      </c>
      <c r="D28" s="29">
        <v>7.44</v>
      </c>
      <c r="E28" s="29">
        <v>7.32</v>
      </c>
      <c r="F28" s="17">
        <v>140</v>
      </c>
      <c r="G28" s="17">
        <v>13</v>
      </c>
      <c r="H28" s="17">
        <v>324</v>
      </c>
      <c r="I28" s="17">
        <v>40</v>
      </c>
      <c r="J28" s="17">
        <v>282</v>
      </c>
      <c r="K28" s="17">
        <v>15</v>
      </c>
      <c r="L28" s="17" t="s">
        <v>36</v>
      </c>
      <c r="M28" s="17">
        <v>400</v>
      </c>
      <c r="N28" s="17">
        <v>0.3</v>
      </c>
      <c r="O28" s="29">
        <v>24.26</v>
      </c>
      <c r="P28" s="17">
        <v>1100000</v>
      </c>
      <c r="Q28" s="35"/>
    </row>
    <row r="29" spans="1:17" x14ac:dyDescent="0.3">
      <c r="A29" s="49">
        <v>45438</v>
      </c>
      <c r="B29" s="17">
        <f t="shared" si="0"/>
        <v>30420</v>
      </c>
      <c r="C29" s="29">
        <v>30.42</v>
      </c>
      <c r="D29" s="29">
        <v>7.63</v>
      </c>
      <c r="E29" s="29">
        <v>7.37</v>
      </c>
      <c r="F29" s="17">
        <v>135</v>
      </c>
      <c r="G29" s="17">
        <v>15</v>
      </c>
      <c r="H29" s="17">
        <v>316</v>
      </c>
      <c r="I29" s="17">
        <v>36</v>
      </c>
      <c r="J29" s="17">
        <v>277</v>
      </c>
      <c r="K29" s="17">
        <v>17</v>
      </c>
      <c r="L29" s="17" t="s">
        <v>36</v>
      </c>
      <c r="M29" s="17">
        <v>500</v>
      </c>
      <c r="N29" s="17">
        <v>0.3</v>
      </c>
      <c r="O29" s="29">
        <v>24</v>
      </c>
      <c r="P29" s="17">
        <v>1400000</v>
      </c>
      <c r="Q29" s="35"/>
    </row>
    <row r="30" spans="1:17" x14ac:dyDescent="0.3">
      <c r="A30" s="49">
        <v>45439</v>
      </c>
      <c r="B30" s="17">
        <f t="shared" si="0"/>
        <v>29880</v>
      </c>
      <c r="C30" s="29">
        <v>29.88</v>
      </c>
      <c r="D30" s="29">
        <v>7.64</v>
      </c>
      <c r="E30" s="29">
        <v>7.35</v>
      </c>
      <c r="F30" s="17">
        <v>145</v>
      </c>
      <c r="G30" s="17">
        <v>14</v>
      </c>
      <c r="H30" s="17">
        <v>328</v>
      </c>
      <c r="I30" s="17">
        <v>44</v>
      </c>
      <c r="J30" s="17">
        <v>292</v>
      </c>
      <c r="K30" s="17">
        <v>16</v>
      </c>
      <c r="L30" s="17" t="s">
        <v>36</v>
      </c>
      <c r="M30" s="17">
        <v>700</v>
      </c>
      <c r="N30" s="17">
        <v>0.3</v>
      </c>
      <c r="O30" s="29">
        <v>23.61</v>
      </c>
      <c r="P30" s="17">
        <v>1300000</v>
      </c>
      <c r="Q30" s="35"/>
    </row>
    <row r="31" spans="1:17" x14ac:dyDescent="0.3">
      <c r="A31" s="49">
        <v>45440</v>
      </c>
      <c r="B31" s="17">
        <f t="shared" si="0"/>
        <v>31330</v>
      </c>
      <c r="C31" s="29">
        <v>31.33</v>
      </c>
      <c r="D31" s="29">
        <v>7.2</v>
      </c>
      <c r="E31" s="29">
        <v>7.42</v>
      </c>
      <c r="F31" s="17">
        <v>135</v>
      </c>
      <c r="G31" s="17">
        <v>13</v>
      </c>
      <c r="H31" s="17">
        <v>320</v>
      </c>
      <c r="I31" s="17">
        <v>40</v>
      </c>
      <c r="J31" s="17">
        <v>287</v>
      </c>
      <c r="K31" s="17">
        <v>17</v>
      </c>
      <c r="L31" s="17" t="s">
        <v>36</v>
      </c>
      <c r="M31" s="17">
        <v>400</v>
      </c>
      <c r="N31" s="17">
        <v>0.2</v>
      </c>
      <c r="O31" s="29">
        <v>23.27</v>
      </c>
      <c r="P31" s="17">
        <v>1200000</v>
      </c>
      <c r="Q31" s="35"/>
    </row>
    <row r="32" spans="1:17" x14ac:dyDescent="0.3">
      <c r="A32" s="49">
        <v>45441</v>
      </c>
      <c r="B32" s="17">
        <f t="shared" si="0"/>
        <v>30380</v>
      </c>
      <c r="C32" s="29">
        <v>30.38</v>
      </c>
      <c r="D32" s="29">
        <v>6.96</v>
      </c>
      <c r="E32" s="29">
        <v>7.4</v>
      </c>
      <c r="F32" s="17">
        <v>140</v>
      </c>
      <c r="G32" s="17">
        <v>14</v>
      </c>
      <c r="H32" s="17">
        <v>332</v>
      </c>
      <c r="I32" s="17">
        <v>36</v>
      </c>
      <c r="J32" s="17">
        <v>295</v>
      </c>
      <c r="K32" s="17">
        <v>16</v>
      </c>
      <c r="L32" s="17" t="s">
        <v>36</v>
      </c>
      <c r="M32" s="17">
        <v>600</v>
      </c>
      <c r="N32" s="17">
        <v>0.3</v>
      </c>
      <c r="O32" s="29">
        <v>22.14</v>
      </c>
      <c r="P32" s="17">
        <v>1700000</v>
      </c>
      <c r="Q32" s="35"/>
    </row>
    <row r="33" spans="1:17" x14ac:dyDescent="0.3">
      <c r="A33" s="49">
        <v>45442</v>
      </c>
      <c r="B33" s="17">
        <f t="shared" si="0"/>
        <v>28870</v>
      </c>
      <c r="C33" s="29">
        <v>28.87</v>
      </c>
      <c r="D33" s="29">
        <v>6.93</v>
      </c>
      <c r="E33" s="29">
        <v>7.42</v>
      </c>
      <c r="F33" s="17">
        <v>130</v>
      </c>
      <c r="G33" s="17">
        <v>16</v>
      </c>
      <c r="H33" s="17">
        <v>324</v>
      </c>
      <c r="I33" s="17">
        <v>40</v>
      </c>
      <c r="J33" s="17">
        <v>283</v>
      </c>
      <c r="K33" s="17">
        <v>17</v>
      </c>
      <c r="L33" s="17" t="s">
        <v>36</v>
      </c>
      <c r="M33" s="17">
        <v>700</v>
      </c>
      <c r="N33" s="17">
        <v>0.3</v>
      </c>
      <c r="O33" s="29">
        <v>24.32</v>
      </c>
      <c r="P33" s="17">
        <v>1200000</v>
      </c>
      <c r="Q33" s="35"/>
    </row>
    <row r="34" spans="1:17" ht="15" thickBot="1" x14ac:dyDescent="0.35">
      <c r="A34" s="56">
        <v>45443</v>
      </c>
      <c r="B34" s="53">
        <f t="shared" si="0"/>
        <v>29990</v>
      </c>
      <c r="C34" s="57">
        <v>29.99</v>
      </c>
      <c r="D34" s="57">
        <v>7.05</v>
      </c>
      <c r="E34" s="57">
        <v>7.43</v>
      </c>
      <c r="F34" s="53">
        <v>135</v>
      </c>
      <c r="G34" s="53">
        <v>15</v>
      </c>
      <c r="H34" s="53">
        <v>316</v>
      </c>
      <c r="I34" s="53">
        <v>44</v>
      </c>
      <c r="J34" s="53">
        <v>278</v>
      </c>
      <c r="K34" s="53">
        <v>17</v>
      </c>
      <c r="L34" s="53" t="s">
        <v>36</v>
      </c>
      <c r="M34" s="53">
        <v>400</v>
      </c>
      <c r="N34" s="53">
        <v>0.3</v>
      </c>
      <c r="O34" s="57">
        <v>24.13</v>
      </c>
      <c r="P34" s="53">
        <v>1400000</v>
      </c>
      <c r="Q34" s="60"/>
    </row>
    <row r="35" spans="1:17" ht="15" thickBot="1" x14ac:dyDescent="0.35">
      <c r="A35" s="33" t="s">
        <v>31</v>
      </c>
      <c r="B35" s="34">
        <f>AVERAGE(B4:B34)</f>
        <v>29467.419354838708</v>
      </c>
      <c r="C35" s="34">
        <f t="shared" ref="C35:P35" si="1">AVERAGE(C4:C34)</f>
        <v>29.467419354838714</v>
      </c>
      <c r="D35" s="34">
        <f t="shared" si="1"/>
        <v>7.1954838709677418</v>
      </c>
      <c r="E35" s="34">
        <f t="shared" si="1"/>
        <v>7.3203225806451595</v>
      </c>
      <c r="F35" s="61">
        <f t="shared" si="1"/>
        <v>135.96774193548387</v>
      </c>
      <c r="G35" s="34">
        <f t="shared" si="1"/>
        <v>13.806451612903226</v>
      </c>
      <c r="H35" s="34">
        <f t="shared" si="1"/>
        <v>318.32258064516128</v>
      </c>
      <c r="I35" s="34">
        <f t="shared" si="1"/>
        <v>39.483870967741936</v>
      </c>
      <c r="J35" s="34">
        <f t="shared" si="1"/>
        <v>279.32258064516128</v>
      </c>
      <c r="K35" s="34">
        <f t="shared" si="1"/>
        <v>16.70967741935484</v>
      </c>
      <c r="L35" s="34"/>
      <c r="M35" s="61">
        <f t="shared" si="1"/>
        <v>541.93548387096769</v>
      </c>
      <c r="N35" s="34">
        <f t="shared" si="1"/>
        <v>0.27741935483870966</v>
      </c>
      <c r="O35" s="34">
        <f>AVERAGE(O4:O34)</f>
        <v>23.420967741935481</v>
      </c>
      <c r="P35" s="34">
        <f t="shared" si="1"/>
        <v>1335483.8709677418</v>
      </c>
      <c r="Q35" s="18"/>
    </row>
    <row r="36" spans="1:17" x14ac:dyDescent="0.3">
      <c r="C36" s="45">
        <f>SUM(C4:C34)</f>
        <v>913.49000000000012</v>
      </c>
    </row>
    <row r="41" spans="1:17" ht="40.799999999999997" customHeight="1" x14ac:dyDescent="0.3">
      <c r="A41" s="63" t="s">
        <v>32</v>
      </c>
      <c r="B41" s="63"/>
      <c r="C41" s="62" t="s">
        <v>33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5"/>
    </row>
    <row r="43" spans="1:17" x14ac:dyDescent="0.3">
      <c r="A43" s="13" t="s">
        <v>34</v>
      </c>
      <c r="B43" s="14">
        <f>MIN(B4:B34)</f>
        <v>28220</v>
      </c>
      <c r="C43" s="14">
        <f t="shared" ref="C43:P43" si="2">MIN(C4:C34)</f>
        <v>28.22</v>
      </c>
      <c r="D43" s="14">
        <f t="shared" si="2"/>
        <v>6.63</v>
      </c>
      <c r="E43" s="14">
        <f t="shared" si="2"/>
        <v>7.18</v>
      </c>
      <c r="F43" s="14">
        <f t="shared" si="2"/>
        <v>130</v>
      </c>
      <c r="G43" s="14">
        <f t="shared" si="2"/>
        <v>11</v>
      </c>
      <c r="H43" s="14">
        <f t="shared" si="2"/>
        <v>300</v>
      </c>
      <c r="I43" s="14">
        <f t="shared" si="2"/>
        <v>32</v>
      </c>
      <c r="J43" s="14">
        <f t="shared" si="2"/>
        <v>257</v>
      </c>
      <c r="K43" s="14">
        <f t="shared" si="2"/>
        <v>15</v>
      </c>
      <c r="L43" s="14"/>
      <c r="M43" s="14">
        <f t="shared" si="2"/>
        <v>400</v>
      </c>
      <c r="N43" s="14">
        <f t="shared" si="2"/>
        <v>0.2</v>
      </c>
      <c r="O43" s="14">
        <f>MIN(O4:O34)</f>
        <v>21.65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31330</v>
      </c>
      <c r="C45" s="14">
        <f t="shared" ref="C45:P45" si="3">MAX(C4:C34)</f>
        <v>31.33</v>
      </c>
      <c r="D45" s="14">
        <f t="shared" si="3"/>
        <v>7.64</v>
      </c>
      <c r="E45" s="14">
        <f t="shared" si="3"/>
        <v>7.45</v>
      </c>
      <c r="F45" s="14">
        <f t="shared" si="3"/>
        <v>145</v>
      </c>
      <c r="G45" s="14">
        <f t="shared" si="3"/>
        <v>16</v>
      </c>
      <c r="H45" s="14">
        <f t="shared" si="3"/>
        <v>336</v>
      </c>
      <c r="I45" s="14">
        <f t="shared" si="3"/>
        <v>44</v>
      </c>
      <c r="J45" s="14">
        <f t="shared" si="3"/>
        <v>295</v>
      </c>
      <c r="K45" s="14">
        <f t="shared" si="3"/>
        <v>18</v>
      </c>
      <c r="L45" s="14"/>
      <c r="M45" s="14">
        <f t="shared" si="3"/>
        <v>800</v>
      </c>
      <c r="N45" s="14">
        <f t="shared" si="3"/>
        <v>0.3</v>
      </c>
      <c r="O45" s="14">
        <f>MAX(O4:O34)</f>
        <v>24.45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H17" sqref="H17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4" t="s">
        <v>30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28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2"/>
      <c r="B3" s="21" t="s">
        <v>9</v>
      </c>
      <c r="C3" s="22" t="s">
        <v>10</v>
      </c>
      <c r="D3" s="23" t="s">
        <v>11</v>
      </c>
      <c r="E3" s="23" t="s">
        <v>22</v>
      </c>
      <c r="F3" s="37" t="s">
        <v>12</v>
      </c>
      <c r="G3" s="38" t="s">
        <v>23</v>
      </c>
      <c r="H3" s="24" t="s">
        <v>13</v>
      </c>
      <c r="I3" s="24" t="s">
        <v>14</v>
      </c>
      <c r="J3" s="25" t="s">
        <v>15</v>
      </c>
      <c r="K3" s="25" t="s">
        <v>24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20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4">
        <v>45413</v>
      </c>
      <c r="B4" s="27">
        <f>C4*1000</f>
        <v>13790</v>
      </c>
      <c r="C4" s="40">
        <v>13.79</v>
      </c>
      <c r="D4" s="40">
        <v>7.47</v>
      </c>
      <c r="E4" s="40">
        <v>7.63</v>
      </c>
      <c r="F4" s="27">
        <v>135</v>
      </c>
      <c r="G4" s="27">
        <v>17</v>
      </c>
      <c r="H4" s="27">
        <v>288</v>
      </c>
      <c r="I4" s="27">
        <v>40</v>
      </c>
      <c r="J4" s="27">
        <v>218</v>
      </c>
      <c r="K4" s="27">
        <v>24</v>
      </c>
      <c r="L4" s="27" t="s">
        <v>36</v>
      </c>
      <c r="M4" s="27">
        <v>600</v>
      </c>
      <c r="N4" s="27">
        <v>0.2</v>
      </c>
      <c r="O4" s="40">
        <v>23.89</v>
      </c>
      <c r="P4" s="27">
        <v>1200000</v>
      </c>
      <c r="Q4" s="28"/>
    </row>
    <row r="5" spans="1:46" x14ac:dyDescent="0.3">
      <c r="A5" s="49">
        <v>45414</v>
      </c>
      <c r="B5" s="17">
        <f t="shared" ref="B5:B34" si="0">C5*1000</f>
        <v>12840</v>
      </c>
      <c r="C5" s="29">
        <v>12.84</v>
      </c>
      <c r="D5" s="29">
        <v>7.42</v>
      </c>
      <c r="E5" s="29">
        <v>7.66</v>
      </c>
      <c r="F5" s="17">
        <v>140</v>
      </c>
      <c r="G5" s="17">
        <v>16</v>
      </c>
      <c r="H5" s="17">
        <v>296</v>
      </c>
      <c r="I5" s="17">
        <v>36</v>
      </c>
      <c r="J5" s="17">
        <v>232</v>
      </c>
      <c r="K5" s="17">
        <v>21</v>
      </c>
      <c r="L5" s="17" t="s">
        <v>36</v>
      </c>
      <c r="M5" s="17">
        <v>500</v>
      </c>
      <c r="N5" s="17">
        <v>0.3</v>
      </c>
      <c r="O5" s="29">
        <v>22.98</v>
      </c>
      <c r="P5" s="17">
        <v>1700000</v>
      </c>
      <c r="Q5" s="35"/>
    </row>
    <row r="6" spans="1:46" x14ac:dyDescent="0.3">
      <c r="A6" s="49">
        <v>45415</v>
      </c>
      <c r="B6" s="17">
        <f t="shared" si="0"/>
        <v>13210</v>
      </c>
      <c r="C6" s="29">
        <v>13.21</v>
      </c>
      <c r="D6" s="29">
        <v>7.37</v>
      </c>
      <c r="E6" s="29">
        <v>7.69</v>
      </c>
      <c r="F6" s="17">
        <v>145</v>
      </c>
      <c r="G6" s="17">
        <v>17</v>
      </c>
      <c r="H6" s="17">
        <v>304</v>
      </c>
      <c r="I6" s="17">
        <v>40</v>
      </c>
      <c r="J6" s="17">
        <v>243</v>
      </c>
      <c r="K6" s="17">
        <v>26</v>
      </c>
      <c r="L6" s="17" t="s">
        <v>36</v>
      </c>
      <c r="M6" s="17">
        <v>400</v>
      </c>
      <c r="N6" s="17">
        <v>0.2</v>
      </c>
      <c r="O6" s="29">
        <v>22.34</v>
      </c>
      <c r="P6" s="17">
        <v>1300000</v>
      </c>
      <c r="Q6" s="35"/>
    </row>
    <row r="7" spans="1:46" x14ac:dyDescent="0.3">
      <c r="A7" s="49">
        <v>45416</v>
      </c>
      <c r="B7" s="17">
        <f t="shared" si="0"/>
        <v>14190</v>
      </c>
      <c r="C7" s="29">
        <v>14.19</v>
      </c>
      <c r="D7" s="29">
        <v>7.44</v>
      </c>
      <c r="E7" s="29">
        <v>7.65</v>
      </c>
      <c r="F7" s="17">
        <v>130</v>
      </c>
      <c r="G7" s="17">
        <v>16</v>
      </c>
      <c r="H7" s="17">
        <v>292</v>
      </c>
      <c r="I7" s="17">
        <v>36</v>
      </c>
      <c r="J7" s="17">
        <v>221</v>
      </c>
      <c r="K7" s="17">
        <v>24</v>
      </c>
      <c r="L7" s="17" t="s">
        <v>36</v>
      </c>
      <c r="M7" s="17">
        <v>700</v>
      </c>
      <c r="N7" s="17">
        <v>0.2</v>
      </c>
      <c r="O7" s="29">
        <v>23.05</v>
      </c>
      <c r="P7" s="17">
        <v>1400000</v>
      </c>
      <c r="Q7" s="35"/>
    </row>
    <row r="8" spans="1:46" x14ac:dyDescent="0.3">
      <c r="A8" s="49">
        <v>45417</v>
      </c>
      <c r="B8" s="17">
        <f t="shared" si="0"/>
        <v>13770</v>
      </c>
      <c r="C8" s="29">
        <v>13.77</v>
      </c>
      <c r="D8" s="29">
        <v>7.46</v>
      </c>
      <c r="E8" s="29">
        <v>7.67</v>
      </c>
      <c r="F8" s="17">
        <v>140</v>
      </c>
      <c r="G8" s="17">
        <v>18</v>
      </c>
      <c r="H8" s="17">
        <v>308</v>
      </c>
      <c r="I8" s="17">
        <v>44</v>
      </c>
      <c r="J8" s="17">
        <v>258</v>
      </c>
      <c r="K8" s="17">
        <v>28</v>
      </c>
      <c r="L8" s="17" t="s">
        <v>36</v>
      </c>
      <c r="M8" s="17">
        <v>600</v>
      </c>
      <c r="N8" s="17">
        <v>0.3</v>
      </c>
      <c r="O8" s="29">
        <v>22.38</v>
      </c>
      <c r="P8" s="17">
        <v>1700000</v>
      </c>
      <c r="Q8" s="35"/>
    </row>
    <row r="9" spans="1:46" x14ac:dyDescent="0.3">
      <c r="A9" s="49">
        <v>45418</v>
      </c>
      <c r="B9" s="17">
        <f t="shared" si="0"/>
        <v>13210</v>
      </c>
      <c r="C9" s="29">
        <v>13.21</v>
      </c>
      <c r="D9" s="29">
        <v>7.48</v>
      </c>
      <c r="E9" s="29">
        <v>7.68</v>
      </c>
      <c r="F9" s="17">
        <v>145</v>
      </c>
      <c r="G9" s="17">
        <v>15</v>
      </c>
      <c r="H9" s="17">
        <v>316</v>
      </c>
      <c r="I9" s="17">
        <v>40</v>
      </c>
      <c r="J9" s="17">
        <v>256</v>
      </c>
      <c r="K9" s="17">
        <v>29</v>
      </c>
      <c r="L9" s="17" t="s">
        <v>36</v>
      </c>
      <c r="M9" s="17">
        <v>500</v>
      </c>
      <c r="N9" s="17">
        <v>0.3</v>
      </c>
      <c r="O9" s="29">
        <v>23.03</v>
      </c>
      <c r="P9" s="17">
        <v>1200000</v>
      </c>
      <c r="Q9" s="35"/>
    </row>
    <row r="10" spans="1:46" x14ac:dyDescent="0.3">
      <c r="A10" s="49">
        <v>45419</v>
      </c>
      <c r="B10" s="17">
        <f t="shared" si="0"/>
        <v>13910</v>
      </c>
      <c r="C10" s="29">
        <v>13.91</v>
      </c>
      <c r="D10" s="29">
        <v>7.61</v>
      </c>
      <c r="E10" s="29">
        <v>7.54</v>
      </c>
      <c r="F10" s="17">
        <v>135</v>
      </c>
      <c r="G10" s="17">
        <v>16</v>
      </c>
      <c r="H10" s="17">
        <v>300</v>
      </c>
      <c r="I10" s="17">
        <v>36</v>
      </c>
      <c r="J10" s="17">
        <v>228</v>
      </c>
      <c r="K10" s="17">
        <v>27</v>
      </c>
      <c r="L10" s="17" t="s">
        <v>36</v>
      </c>
      <c r="M10" s="17">
        <v>700</v>
      </c>
      <c r="N10" s="17">
        <v>0.2</v>
      </c>
      <c r="O10" s="29">
        <v>23.95</v>
      </c>
      <c r="P10" s="17">
        <v>1300000</v>
      </c>
      <c r="Q10" s="35"/>
    </row>
    <row r="11" spans="1:46" x14ac:dyDescent="0.3">
      <c r="A11" s="49">
        <v>45420</v>
      </c>
      <c r="B11" s="17">
        <f t="shared" si="0"/>
        <v>13170</v>
      </c>
      <c r="C11" s="29">
        <v>13.17</v>
      </c>
      <c r="D11" s="29">
        <v>7.59</v>
      </c>
      <c r="E11" s="29">
        <v>7.52</v>
      </c>
      <c r="F11" s="17">
        <v>130</v>
      </c>
      <c r="G11" s="17">
        <v>15</v>
      </c>
      <c r="H11" s="17">
        <v>296</v>
      </c>
      <c r="I11" s="17">
        <v>32</v>
      </c>
      <c r="J11" s="17">
        <v>236</v>
      </c>
      <c r="K11" s="17">
        <v>22</v>
      </c>
      <c r="L11" s="17" t="s">
        <v>36</v>
      </c>
      <c r="M11" s="17">
        <v>400</v>
      </c>
      <c r="N11" s="17">
        <v>0.3</v>
      </c>
      <c r="O11" s="29">
        <v>24.08</v>
      </c>
      <c r="P11" s="17">
        <v>1400000</v>
      </c>
      <c r="Q11" s="35"/>
    </row>
    <row r="12" spans="1:46" x14ac:dyDescent="0.3">
      <c r="A12" s="49">
        <v>45421</v>
      </c>
      <c r="B12" s="17">
        <f t="shared" si="0"/>
        <v>14140</v>
      </c>
      <c r="C12" s="29">
        <v>14.14</v>
      </c>
      <c r="D12" s="29">
        <v>7.48</v>
      </c>
      <c r="E12" s="29">
        <v>7.66</v>
      </c>
      <c r="F12" s="17">
        <v>140</v>
      </c>
      <c r="G12" s="17">
        <v>17</v>
      </c>
      <c r="H12" s="17">
        <v>304</v>
      </c>
      <c r="I12" s="17">
        <v>36</v>
      </c>
      <c r="J12" s="17">
        <v>239</v>
      </c>
      <c r="K12" s="17">
        <v>26</v>
      </c>
      <c r="L12" s="17" t="s">
        <v>36</v>
      </c>
      <c r="M12" s="17">
        <v>600</v>
      </c>
      <c r="N12" s="17">
        <v>0.2</v>
      </c>
      <c r="O12" s="29">
        <v>23.76</v>
      </c>
      <c r="P12" s="17">
        <v>1200000</v>
      </c>
      <c r="Q12" s="35"/>
    </row>
    <row r="13" spans="1:46" x14ac:dyDescent="0.3">
      <c r="A13" s="49">
        <v>45422</v>
      </c>
      <c r="B13" s="17">
        <f t="shared" si="0"/>
        <v>13590</v>
      </c>
      <c r="C13" s="29">
        <v>13.59</v>
      </c>
      <c r="D13" s="29">
        <v>7.44</v>
      </c>
      <c r="E13" s="29">
        <v>7.63</v>
      </c>
      <c r="F13" s="17">
        <v>135</v>
      </c>
      <c r="G13" s="17">
        <v>16</v>
      </c>
      <c r="H13" s="17">
        <v>308</v>
      </c>
      <c r="I13" s="17">
        <v>40</v>
      </c>
      <c r="J13" s="17">
        <v>248</v>
      </c>
      <c r="K13" s="17">
        <v>27</v>
      </c>
      <c r="L13" s="17" t="s">
        <v>36</v>
      </c>
      <c r="M13" s="17">
        <v>500</v>
      </c>
      <c r="N13" s="17">
        <v>0.3</v>
      </c>
      <c r="O13" s="29">
        <v>22.13</v>
      </c>
      <c r="P13" s="17">
        <v>1700000</v>
      </c>
      <c r="Q13" s="35"/>
    </row>
    <row r="14" spans="1:46" x14ac:dyDescent="0.3">
      <c r="A14" s="49">
        <v>45423</v>
      </c>
      <c r="B14" s="17">
        <f t="shared" si="0"/>
        <v>13630</v>
      </c>
      <c r="C14" s="29">
        <v>13.63</v>
      </c>
      <c r="D14" s="29">
        <v>7.54</v>
      </c>
      <c r="E14" s="29">
        <v>7.68</v>
      </c>
      <c r="F14" s="17">
        <v>140</v>
      </c>
      <c r="G14" s="17">
        <v>15</v>
      </c>
      <c r="H14" s="17">
        <v>296</v>
      </c>
      <c r="I14" s="17">
        <v>32</v>
      </c>
      <c r="J14" s="17">
        <v>233</v>
      </c>
      <c r="K14" s="17">
        <v>22</v>
      </c>
      <c r="L14" s="17" t="s">
        <v>36</v>
      </c>
      <c r="M14" s="17">
        <v>700</v>
      </c>
      <c r="N14" s="17">
        <v>0.2</v>
      </c>
      <c r="O14" s="29">
        <v>21.94</v>
      </c>
      <c r="P14" s="17">
        <v>1300000</v>
      </c>
      <c r="Q14" s="35"/>
    </row>
    <row r="15" spans="1:46" x14ac:dyDescent="0.3">
      <c r="A15" s="49">
        <v>45424</v>
      </c>
      <c r="B15" s="17">
        <f t="shared" si="0"/>
        <v>14110</v>
      </c>
      <c r="C15" s="29">
        <v>14.11</v>
      </c>
      <c r="D15" s="29">
        <v>7.46</v>
      </c>
      <c r="E15" s="29">
        <v>7.7</v>
      </c>
      <c r="F15" s="17">
        <v>130</v>
      </c>
      <c r="G15" s="17">
        <v>14</v>
      </c>
      <c r="H15" s="17">
        <v>300</v>
      </c>
      <c r="I15" s="17">
        <v>36</v>
      </c>
      <c r="J15" s="17">
        <v>235</v>
      </c>
      <c r="K15" s="17">
        <v>20</v>
      </c>
      <c r="L15" s="17" t="s">
        <v>36</v>
      </c>
      <c r="M15" s="17">
        <v>400</v>
      </c>
      <c r="N15" s="17">
        <v>0.3</v>
      </c>
      <c r="O15" s="29">
        <v>23.02</v>
      </c>
      <c r="P15" s="17">
        <v>1200000</v>
      </c>
      <c r="Q15" s="35"/>
    </row>
    <row r="16" spans="1:46" x14ac:dyDescent="0.3">
      <c r="A16" s="49">
        <v>45425</v>
      </c>
      <c r="B16" s="17">
        <f t="shared" si="0"/>
        <v>15010</v>
      </c>
      <c r="C16" s="29">
        <v>15.01</v>
      </c>
      <c r="D16" s="29">
        <v>7.48</v>
      </c>
      <c r="E16" s="29">
        <v>7.67</v>
      </c>
      <c r="F16" s="17">
        <v>135</v>
      </c>
      <c r="G16" s="17">
        <v>15</v>
      </c>
      <c r="H16" s="17">
        <v>304</v>
      </c>
      <c r="I16" s="17">
        <v>32</v>
      </c>
      <c r="J16" s="17">
        <v>247</v>
      </c>
      <c r="K16" s="17">
        <v>22</v>
      </c>
      <c r="L16" s="17" t="s">
        <v>36</v>
      </c>
      <c r="M16" s="17">
        <v>600</v>
      </c>
      <c r="N16" s="17">
        <v>0.2</v>
      </c>
      <c r="O16" s="29">
        <v>22.87</v>
      </c>
      <c r="P16" s="17">
        <v>1400000</v>
      </c>
      <c r="Q16" s="35"/>
    </row>
    <row r="17" spans="1:17" x14ac:dyDescent="0.3">
      <c r="A17" s="49">
        <v>45426</v>
      </c>
      <c r="B17" s="17">
        <f t="shared" si="0"/>
        <v>12900</v>
      </c>
      <c r="C17" s="29">
        <v>12.9</v>
      </c>
      <c r="D17" s="29">
        <v>7.5</v>
      </c>
      <c r="E17" s="29">
        <v>7.72</v>
      </c>
      <c r="F17" s="17">
        <v>140</v>
      </c>
      <c r="G17" s="17">
        <v>16</v>
      </c>
      <c r="H17" s="17">
        <v>292</v>
      </c>
      <c r="I17" s="17">
        <v>36</v>
      </c>
      <c r="J17" s="17">
        <v>232</v>
      </c>
      <c r="K17" s="17">
        <v>21</v>
      </c>
      <c r="L17" s="17" t="s">
        <v>36</v>
      </c>
      <c r="M17" s="17">
        <v>400</v>
      </c>
      <c r="N17" s="17">
        <v>0.3</v>
      </c>
      <c r="O17" s="29">
        <v>23.66</v>
      </c>
      <c r="P17" s="17">
        <v>1300000</v>
      </c>
      <c r="Q17" s="35"/>
    </row>
    <row r="18" spans="1:17" x14ac:dyDescent="0.3">
      <c r="A18" s="49">
        <v>45427</v>
      </c>
      <c r="B18" s="17">
        <f t="shared" si="0"/>
        <v>12340</v>
      </c>
      <c r="C18" s="29">
        <v>12.34</v>
      </c>
      <c r="D18" s="29">
        <v>7.57</v>
      </c>
      <c r="E18" s="29">
        <v>7.69</v>
      </c>
      <c r="F18" s="17">
        <v>130</v>
      </c>
      <c r="G18" s="17">
        <v>15</v>
      </c>
      <c r="H18" s="17">
        <v>296</v>
      </c>
      <c r="I18" s="17">
        <v>36</v>
      </c>
      <c r="J18" s="17">
        <v>244</v>
      </c>
      <c r="K18" s="17">
        <v>24</v>
      </c>
      <c r="L18" s="17" t="s">
        <v>36</v>
      </c>
      <c r="M18" s="17">
        <v>700</v>
      </c>
      <c r="N18" s="17">
        <v>0.2</v>
      </c>
      <c r="O18" s="29">
        <v>23.18</v>
      </c>
      <c r="P18" s="17">
        <v>1200000</v>
      </c>
      <c r="Q18" s="35"/>
    </row>
    <row r="19" spans="1:17" x14ac:dyDescent="0.3">
      <c r="A19" s="49">
        <v>45428</v>
      </c>
      <c r="B19" s="17">
        <f t="shared" si="0"/>
        <v>12660</v>
      </c>
      <c r="C19" s="29">
        <v>12.66</v>
      </c>
      <c r="D19" s="29">
        <v>7.56</v>
      </c>
      <c r="E19" s="29">
        <v>7.63</v>
      </c>
      <c r="F19" s="17">
        <v>140</v>
      </c>
      <c r="G19" s="17">
        <v>16</v>
      </c>
      <c r="H19" s="17">
        <v>284</v>
      </c>
      <c r="I19" s="17">
        <v>32</v>
      </c>
      <c r="J19" s="17">
        <v>231</v>
      </c>
      <c r="K19" s="17">
        <v>23</v>
      </c>
      <c r="L19" s="17" t="s">
        <v>36</v>
      </c>
      <c r="M19" s="17">
        <v>600</v>
      </c>
      <c r="N19" s="17">
        <v>0.3</v>
      </c>
      <c r="O19" s="29">
        <v>22.83</v>
      </c>
      <c r="P19" s="17">
        <v>1400000</v>
      </c>
      <c r="Q19" s="35"/>
    </row>
    <row r="20" spans="1:17" x14ac:dyDescent="0.3">
      <c r="A20" s="49">
        <v>45429</v>
      </c>
      <c r="B20" s="17">
        <f t="shared" si="0"/>
        <v>12960</v>
      </c>
      <c r="C20" s="29">
        <v>12.96</v>
      </c>
      <c r="D20" s="29">
        <v>7.53</v>
      </c>
      <c r="E20" s="29">
        <v>7.61</v>
      </c>
      <c r="F20" s="17">
        <v>145</v>
      </c>
      <c r="G20" s="17">
        <v>15</v>
      </c>
      <c r="H20" s="17">
        <v>276</v>
      </c>
      <c r="I20" s="17">
        <v>36</v>
      </c>
      <c r="J20" s="17">
        <v>219</v>
      </c>
      <c r="K20" s="17">
        <v>22</v>
      </c>
      <c r="L20" s="17" t="s">
        <v>36</v>
      </c>
      <c r="M20" s="17">
        <v>500</v>
      </c>
      <c r="N20" s="17">
        <v>0.3</v>
      </c>
      <c r="O20" s="29">
        <v>22.15</v>
      </c>
      <c r="P20" s="17">
        <v>1700000</v>
      </c>
      <c r="Q20" s="35"/>
    </row>
    <row r="21" spans="1:17" x14ac:dyDescent="0.3">
      <c r="A21" s="49">
        <v>45430</v>
      </c>
      <c r="B21" s="17">
        <f t="shared" si="0"/>
        <v>14050</v>
      </c>
      <c r="C21" s="29">
        <v>14.05</v>
      </c>
      <c r="D21" s="29">
        <v>7.52</v>
      </c>
      <c r="E21" s="29">
        <v>7.66</v>
      </c>
      <c r="F21" s="17">
        <v>135</v>
      </c>
      <c r="G21" s="17">
        <v>17</v>
      </c>
      <c r="H21" s="17">
        <v>284</v>
      </c>
      <c r="I21" s="17">
        <v>44</v>
      </c>
      <c r="J21" s="17">
        <v>213</v>
      </c>
      <c r="K21" s="17">
        <v>27</v>
      </c>
      <c r="L21" s="17" t="s">
        <v>36</v>
      </c>
      <c r="M21" s="17">
        <v>400</v>
      </c>
      <c r="N21" s="17">
        <v>0.3</v>
      </c>
      <c r="O21" s="29">
        <v>22.43</v>
      </c>
      <c r="P21" s="17">
        <v>1300000</v>
      </c>
      <c r="Q21" s="35"/>
    </row>
    <row r="22" spans="1:17" x14ac:dyDescent="0.3">
      <c r="A22" s="49">
        <v>45431</v>
      </c>
      <c r="B22" s="17">
        <f t="shared" si="0"/>
        <v>12530</v>
      </c>
      <c r="C22" s="29">
        <v>12.53</v>
      </c>
      <c r="D22" s="29">
        <v>7.37</v>
      </c>
      <c r="E22" s="29">
        <v>7.72</v>
      </c>
      <c r="F22" s="17">
        <v>140</v>
      </c>
      <c r="G22" s="17">
        <v>16</v>
      </c>
      <c r="H22" s="17">
        <v>292</v>
      </c>
      <c r="I22" s="17">
        <v>32</v>
      </c>
      <c r="J22" s="17">
        <v>234</v>
      </c>
      <c r="K22" s="17">
        <v>23</v>
      </c>
      <c r="L22" s="17" t="s">
        <v>36</v>
      </c>
      <c r="M22" s="17">
        <v>700</v>
      </c>
      <c r="N22" s="17">
        <v>0.2</v>
      </c>
      <c r="O22" s="29">
        <v>22.39</v>
      </c>
      <c r="P22" s="17">
        <v>1400000</v>
      </c>
      <c r="Q22" s="35"/>
    </row>
    <row r="23" spans="1:17" x14ac:dyDescent="0.3">
      <c r="A23" s="49">
        <v>45432</v>
      </c>
      <c r="B23" s="17">
        <f t="shared" si="0"/>
        <v>12900</v>
      </c>
      <c r="C23" s="29">
        <v>12.9</v>
      </c>
      <c r="D23" s="29">
        <v>7.58</v>
      </c>
      <c r="E23" s="29">
        <v>7.69</v>
      </c>
      <c r="F23" s="17">
        <v>130</v>
      </c>
      <c r="G23" s="17">
        <v>17</v>
      </c>
      <c r="H23" s="17">
        <v>308</v>
      </c>
      <c r="I23" s="17">
        <v>36</v>
      </c>
      <c r="J23" s="17">
        <v>247</v>
      </c>
      <c r="K23" s="17">
        <v>24</v>
      </c>
      <c r="L23" s="17" t="s">
        <v>36</v>
      </c>
      <c r="M23" s="17">
        <v>600</v>
      </c>
      <c r="N23" s="17">
        <v>0.3</v>
      </c>
      <c r="O23" s="29">
        <v>22.98</v>
      </c>
      <c r="P23" s="17">
        <v>1200000</v>
      </c>
      <c r="Q23" s="35"/>
    </row>
    <row r="24" spans="1:17" x14ac:dyDescent="0.3">
      <c r="A24" s="49">
        <v>45433</v>
      </c>
      <c r="B24" s="17">
        <f t="shared" si="0"/>
        <v>13790</v>
      </c>
      <c r="C24" s="29">
        <v>13.79</v>
      </c>
      <c r="D24" s="29">
        <v>7.62</v>
      </c>
      <c r="E24" s="29">
        <v>7.71</v>
      </c>
      <c r="F24" s="17">
        <v>135</v>
      </c>
      <c r="G24" s="17">
        <v>16</v>
      </c>
      <c r="H24" s="17">
        <v>296</v>
      </c>
      <c r="I24" s="17">
        <v>36</v>
      </c>
      <c r="J24" s="17">
        <v>223</v>
      </c>
      <c r="K24" s="17">
        <v>26</v>
      </c>
      <c r="L24" s="17" t="s">
        <v>36</v>
      </c>
      <c r="M24" s="17">
        <v>400</v>
      </c>
      <c r="N24" s="17">
        <v>0.2</v>
      </c>
      <c r="O24" s="29">
        <v>23.27</v>
      </c>
      <c r="P24" s="17">
        <v>1700000</v>
      </c>
      <c r="Q24" s="35"/>
    </row>
    <row r="25" spans="1:17" x14ac:dyDescent="0.3">
      <c r="A25" s="49">
        <v>45434</v>
      </c>
      <c r="B25" s="17">
        <f t="shared" si="0"/>
        <v>13740</v>
      </c>
      <c r="C25" s="42">
        <v>13.74</v>
      </c>
      <c r="D25" s="29">
        <v>7.54</v>
      </c>
      <c r="E25" s="29">
        <v>7.68</v>
      </c>
      <c r="F25" s="17">
        <v>145</v>
      </c>
      <c r="G25" s="17">
        <v>14</v>
      </c>
      <c r="H25" s="17">
        <v>312</v>
      </c>
      <c r="I25" s="17">
        <v>32</v>
      </c>
      <c r="J25" s="17">
        <v>254</v>
      </c>
      <c r="K25" s="17">
        <v>23</v>
      </c>
      <c r="L25" s="17" t="s">
        <v>36</v>
      </c>
      <c r="M25" s="17">
        <v>700</v>
      </c>
      <c r="N25" s="17">
        <v>0.3</v>
      </c>
      <c r="O25" s="29">
        <v>23.67</v>
      </c>
      <c r="P25" s="17">
        <v>1300000</v>
      </c>
      <c r="Q25" s="35"/>
    </row>
    <row r="26" spans="1:17" x14ac:dyDescent="0.3">
      <c r="A26" s="49">
        <v>45435</v>
      </c>
      <c r="B26" s="17">
        <f t="shared" si="0"/>
        <v>13790</v>
      </c>
      <c r="C26" s="29">
        <v>13.79</v>
      </c>
      <c r="D26" s="29">
        <v>7.57</v>
      </c>
      <c r="E26" s="29">
        <v>7.66</v>
      </c>
      <c r="F26" s="17">
        <v>140</v>
      </c>
      <c r="G26" s="17">
        <v>16</v>
      </c>
      <c r="H26" s="17">
        <v>300</v>
      </c>
      <c r="I26" s="17">
        <v>36</v>
      </c>
      <c r="J26" s="17">
        <v>226</v>
      </c>
      <c r="K26" s="17">
        <v>24</v>
      </c>
      <c r="L26" s="17" t="s">
        <v>36</v>
      </c>
      <c r="M26" s="17">
        <v>500</v>
      </c>
      <c r="N26" s="17">
        <v>0.2</v>
      </c>
      <c r="O26" s="29">
        <v>23.92</v>
      </c>
      <c r="P26" s="17">
        <v>1400000</v>
      </c>
      <c r="Q26" s="35"/>
    </row>
    <row r="27" spans="1:17" x14ac:dyDescent="0.3">
      <c r="A27" s="49">
        <v>45436</v>
      </c>
      <c r="B27" s="17">
        <f t="shared" si="0"/>
        <v>13260</v>
      </c>
      <c r="C27" s="29">
        <v>13.26</v>
      </c>
      <c r="D27" s="29">
        <v>7.59</v>
      </c>
      <c r="E27" s="29">
        <v>7.72</v>
      </c>
      <c r="F27" s="17">
        <v>125</v>
      </c>
      <c r="G27" s="17">
        <v>18</v>
      </c>
      <c r="H27" s="17">
        <v>292</v>
      </c>
      <c r="I27" s="17">
        <v>40</v>
      </c>
      <c r="J27" s="17">
        <v>221</v>
      </c>
      <c r="K27" s="17">
        <v>28</v>
      </c>
      <c r="L27" s="17" t="s">
        <v>36</v>
      </c>
      <c r="M27" s="17">
        <v>600</v>
      </c>
      <c r="N27" s="17">
        <v>0.3</v>
      </c>
      <c r="O27" s="29">
        <v>22.13</v>
      </c>
      <c r="P27" s="17">
        <v>1700000</v>
      </c>
      <c r="Q27" s="35"/>
    </row>
    <row r="28" spans="1:17" x14ac:dyDescent="0.3">
      <c r="A28" s="49">
        <v>45437</v>
      </c>
      <c r="B28" s="17">
        <f t="shared" si="0"/>
        <v>13820</v>
      </c>
      <c r="C28" s="29">
        <v>13.82</v>
      </c>
      <c r="D28" s="29">
        <v>7.48</v>
      </c>
      <c r="E28" s="29">
        <v>7.67</v>
      </c>
      <c r="F28" s="17">
        <v>135</v>
      </c>
      <c r="G28" s="17">
        <v>16</v>
      </c>
      <c r="H28" s="17">
        <v>312</v>
      </c>
      <c r="I28" s="17">
        <v>32</v>
      </c>
      <c r="J28" s="17">
        <v>256</v>
      </c>
      <c r="K28" s="17">
        <v>26</v>
      </c>
      <c r="L28" s="17" t="s">
        <v>36</v>
      </c>
      <c r="M28" s="17">
        <v>400</v>
      </c>
      <c r="N28" s="17">
        <v>0.2</v>
      </c>
      <c r="O28" s="29">
        <v>24.08</v>
      </c>
      <c r="P28" s="17">
        <v>1200000</v>
      </c>
      <c r="Q28" s="35"/>
    </row>
    <row r="29" spans="1:17" x14ac:dyDescent="0.3">
      <c r="A29" s="49">
        <v>45438</v>
      </c>
      <c r="B29" s="17">
        <f t="shared" si="0"/>
        <v>12840</v>
      </c>
      <c r="C29" s="29">
        <v>12.84</v>
      </c>
      <c r="D29" s="29">
        <v>7.51</v>
      </c>
      <c r="E29" s="29">
        <v>7.65</v>
      </c>
      <c r="F29" s="17">
        <v>145</v>
      </c>
      <c r="G29" s="17">
        <v>15</v>
      </c>
      <c r="H29" s="17">
        <v>308</v>
      </c>
      <c r="I29" s="17">
        <v>36</v>
      </c>
      <c r="J29" s="17">
        <v>248</v>
      </c>
      <c r="K29" s="17">
        <v>24</v>
      </c>
      <c r="L29" s="17" t="s">
        <v>36</v>
      </c>
      <c r="M29" s="17">
        <v>700</v>
      </c>
      <c r="N29" s="17">
        <v>0.3</v>
      </c>
      <c r="O29" s="29">
        <v>23.8</v>
      </c>
      <c r="P29" s="17">
        <v>1300000</v>
      </c>
      <c r="Q29" s="35"/>
    </row>
    <row r="30" spans="1:17" x14ac:dyDescent="0.3">
      <c r="A30" s="49">
        <v>45439</v>
      </c>
      <c r="B30" s="17">
        <f t="shared" si="0"/>
        <v>13050</v>
      </c>
      <c r="C30" s="29">
        <v>13.05</v>
      </c>
      <c r="D30" s="29">
        <v>7.58</v>
      </c>
      <c r="E30" s="29">
        <v>7.66</v>
      </c>
      <c r="F30" s="17">
        <v>135</v>
      </c>
      <c r="G30" s="17">
        <v>14</v>
      </c>
      <c r="H30" s="17">
        <v>296</v>
      </c>
      <c r="I30" s="17">
        <v>32</v>
      </c>
      <c r="J30" s="17">
        <v>232</v>
      </c>
      <c r="K30" s="17">
        <v>21</v>
      </c>
      <c r="L30" s="17" t="s">
        <v>36</v>
      </c>
      <c r="M30" s="17">
        <v>400</v>
      </c>
      <c r="N30" s="17">
        <v>0.2</v>
      </c>
      <c r="O30" s="29">
        <v>24.11</v>
      </c>
      <c r="P30" s="17">
        <v>1700000</v>
      </c>
      <c r="Q30" s="35"/>
    </row>
    <row r="31" spans="1:17" x14ac:dyDescent="0.3">
      <c r="A31" s="49">
        <v>45440</v>
      </c>
      <c r="B31" s="17">
        <f t="shared" si="0"/>
        <v>13210</v>
      </c>
      <c r="C31" s="29">
        <v>13.21</v>
      </c>
      <c r="D31" s="29">
        <v>7.59</v>
      </c>
      <c r="E31" s="29">
        <v>7.68</v>
      </c>
      <c r="F31" s="17">
        <v>140</v>
      </c>
      <c r="G31" s="17">
        <v>16</v>
      </c>
      <c r="H31" s="17">
        <v>292</v>
      </c>
      <c r="I31" s="17">
        <v>36</v>
      </c>
      <c r="J31" s="17">
        <v>227</v>
      </c>
      <c r="K31" s="17">
        <v>26</v>
      </c>
      <c r="L31" s="17" t="s">
        <v>36</v>
      </c>
      <c r="M31" s="17">
        <v>500</v>
      </c>
      <c r="N31" s="17">
        <v>0.3</v>
      </c>
      <c r="O31" s="29">
        <v>22.63</v>
      </c>
      <c r="P31" s="17">
        <v>1400000</v>
      </c>
      <c r="Q31" s="35"/>
    </row>
    <row r="32" spans="1:17" x14ac:dyDescent="0.3">
      <c r="A32" s="49">
        <v>45441</v>
      </c>
      <c r="B32" s="17">
        <f t="shared" si="0"/>
        <v>11920</v>
      </c>
      <c r="C32" s="29">
        <v>11.92</v>
      </c>
      <c r="D32" s="29">
        <v>7.54</v>
      </c>
      <c r="E32" s="29">
        <v>7.71</v>
      </c>
      <c r="F32" s="17">
        <v>130</v>
      </c>
      <c r="G32" s="17">
        <v>15</v>
      </c>
      <c r="H32" s="17">
        <v>212</v>
      </c>
      <c r="I32" s="17">
        <v>36</v>
      </c>
      <c r="J32" s="17">
        <v>200</v>
      </c>
      <c r="K32" s="17">
        <v>29</v>
      </c>
      <c r="L32" s="17" t="s">
        <v>36</v>
      </c>
      <c r="M32" s="17">
        <v>600</v>
      </c>
      <c r="N32" s="17">
        <v>0.2</v>
      </c>
      <c r="O32" s="29">
        <v>22.47</v>
      </c>
      <c r="P32" s="17">
        <v>1200000</v>
      </c>
      <c r="Q32" s="35"/>
    </row>
    <row r="33" spans="1:17" x14ac:dyDescent="0.3">
      <c r="A33" s="49">
        <v>45442</v>
      </c>
      <c r="B33" s="17">
        <f t="shared" si="0"/>
        <v>13540</v>
      </c>
      <c r="C33" s="29">
        <v>13.54</v>
      </c>
      <c r="D33" s="29">
        <v>7.56</v>
      </c>
      <c r="E33" s="29">
        <v>7.68</v>
      </c>
      <c r="F33" s="17">
        <v>135</v>
      </c>
      <c r="G33" s="17">
        <v>16</v>
      </c>
      <c r="H33" s="17">
        <v>288</v>
      </c>
      <c r="I33" s="17">
        <v>36</v>
      </c>
      <c r="J33" s="17">
        <v>221</v>
      </c>
      <c r="K33" s="17">
        <v>25</v>
      </c>
      <c r="L33" s="17" t="s">
        <v>36</v>
      </c>
      <c r="M33" s="17">
        <v>700</v>
      </c>
      <c r="N33" s="17">
        <v>0.3</v>
      </c>
      <c r="O33" s="29">
        <v>24.13</v>
      </c>
      <c r="P33" s="17">
        <v>1700000</v>
      </c>
      <c r="Q33" s="35"/>
    </row>
    <row r="34" spans="1:17" ht="15" thickBot="1" x14ac:dyDescent="0.35">
      <c r="A34" s="56">
        <v>45443</v>
      </c>
      <c r="B34" s="53">
        <f t="shared" si="0"/>
        <v>12700</v>
      </c>
      <c r="C34" s="57">
        <v>12.7</v>
      </c>
      <c r="D34" s="57">
        <v>7.52</v>
      </c>
      <c r="E34" s="57">
        <v>7.65</v>
      </c>
      <c r="F34" s="53">
        <v>125</v>
      </c>
      <c r="G34" s="53">
        <v>14</v>
      </c>
      <c r="H34" s="53">
        <v>292</v>
      </c>
      <c r="I34" s="53">
        <v>32</v>
      </c>
      <c r="J34" s="53">
        <v>226</v>
      </c>
      <c r="K34" s="53">
        <v>26</v>
      </c>
      <c r="L34" s="53" t="s">
        <v>36</v>
      </c>
      <c r="M34" s="53">
        <v>400</v>
      </c>
      <c r="N34" s="53">
        <v>0.2</v>
      </c>
      <c r="O34" s="57">
        <v>22.78</v>
      </c>
      <c r="P34" s="53">
        <v>1300000</v>
      </c>
      <c r="Q34" s="60"/>
    </row>
    <row r="35" spans="1:17" ht="15" thickBot="1" x14ac:dyDescent="0.35">
      <c r="A35" s="33" t="s">
        <v>31</v>
      </c>
      <c r="B35" s="34">
        <f>AVERAGE(B4:B34)</f>
        <v>13373.225806451614</v>
      </c>
      <c r="C35" s="34">
        <f t="shared" ref="C35:P35" si="1">AVERAGE(C4:C34)</f>
        <v>13.373225806451613</v>
      </c>
      <c r="D35" s="34">
        <f t="shared" si="1"/>
        <v>7.515161290322582</v>
      </c>
      <c r="E35" s="34">
        <f t="shared" si="1"/>
        <v>7.6635483870967747</v>
      </c>
      <c r="F35" s="34">
        <f t="shared" si="1"/>
        <v>136.45161290322579</v>
      </c>
      <c r="G35" s="34">
        <f t="shared" si="1"/>
        <v>15.774193548387096</v>
      </c>
      <c r="H35" s="34">
        <f t="shared" si="1"/>
        <v>294.96774193548384</v>
      </c>
      <c r="I35" s="34">
        <f t="shared" si="1"/>
        <v>36</v>
      </c>
      <c r="J35" s="34">
        <f t="shared" si="1"/>
        <v>233.80645161290323</v>
      </c>
      <c r="K35" s="34">
        <f t="shared" si="1"/>
        <v>24.516129032258064</v>
      </c>
      <c r="L35" s="34"/>
      <c r="M35" s="61">
        <f t="shared" si="1"/>
        <v>548.38709677419354</v>
      </c>
      <c r="N35" s="34">
        <f t="shared" si="1"/>
        <v>0.25161290322580643</v>
      </c>
      <c r="O35" s="34">
        <f t="shared" si="1"/>
        <v>23.097741935483871</v>
      </c>
      <c r="P35" s="34">
        <f t="shared" si="1"/>
        <v>1400000</v>
      </c>
      <c r="Q35" s="18"/>
    </row>
    <row r="36" spans="1:17" x14ac:dyDescent="0.3">
      <c r="C36" s="45">
        <f>SUM(C4:C34)</f>
        <v>414.57</v>
      </c>
    </row>
    <row r="41" spans="1:17" ht="40.799999999999997" customHeight="1" x14ac:dyDescent="0.3">
      <c r="A41" s="63" t="s">
        <v>32</v>
      </c>
      <c r="B41" s="63"/>
      <c r="C41" s="62" t="s">
        <v>33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5"/>
    </row>
    <row r="43" spans="1:17" x14ac:dyDescent="0.3">
      <c r="A43" s="13" t="s">
        <v>34</v>
      </c>
      <c r="B43" s="14">
        <f>MIN(B4:B34)</f>
        <v>11920</v>
      </c>
      <c r="C43" s="14">
        <f t="shared" ref="C43:P43" si="2">MIN(C4:C34)</f>
        <v>11.92</v>
      </c>
      <c r="D43" s="14">
        <f t="shared" si="2"/>
        <v>7.37</v>
      </c>
      <c r="E43" s="14">
        <f t="shared" si="2"/>
        <v>7.52</v>
      </c>
      <c r="F43" s="14">
        <f t="shared" si="2"/>
        <v>125</v>
      </c>
      <c r="G43" s="14">
        <f t="shared" si="2"/>
        <v>14</v>
      </c>
      <c r="H43" s="14">
        <f t="shared" si="2"/>
        <v>212</v>
      </c>
      <c r="I43" s="14">
        <f t="shared" si="2"/>
        <v>32</v>
      </c>
      <c r="J43" s="14">
        <f t="shared" si="2"/>
        <v>200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21.94</v>
      </c>
      <c r="P43" s="14">
        <f t="shared" si="2"/>
        <v>1200000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15010</v>
      </c>
      <c r="C45" s="14">
        <f t="shared" ref="C45:P45" si="3">MAX(C4:C34)</f>
        <v>15.01</v>
      </c>
      <c r="D45" s="14">
        <f t="shared" si="3"/>
        <v>7.62</v>
      </c>
      <c r="E45" s="14">
        <f t="shared" si="3"/>
        <v>7.72</v>
      </c>
      <c r="F45" s="14">
        <f t="shared" si="3"/>
        <v>145</v>
      </c>
      <c r="G45" s="14">
        <f t="shared" si="3"/>
        <v>18</v>
      </c>
      <c r="H45" s="14">
        <f t="shared" si="3"/>
        <v>316</v>
      </c>
      <c r="I45" s="14">
        <f t="shared" si="3"/>
        <v>44</v>
      </c>
      <c r="J45" s="14">
        <f t="shared" si="3"/>
        <v>258</v>
      </c>
      <c r="K45" s="14">
        <f t="shared" si="3"/>
        <v>29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24.13</v>
      </c>
      <c r="P45" s="14">
        <f t="shared" si="3"/>
        <v>1700000</v>
      </c>
      <c r="Q45" s="14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Numayadahi</vt:lpstr>
      <vt:lpstr>Salori</vt:lpstr>
      <vt:lpstr>Kodra</vt:lpstr>
      <vt:lpstr>Ponghat</vt:lpstr>
      <vt:lpstr>Numayadahi!Print_Area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2024-07-29T13:36:43Z</dcterms:modified>
</cp:coreProperties>
</file>