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 filterPrivacy="1"/>
  <xr:revisionPtr revIDLastSave="0" documentId="13_ncr:1_{CBDCA4A2-F158-4B09-9062-4B3675BE2160}" xr6:coauthVersionLast="47" xr6:coauthVersionMax="47" xr10:uidLastSave="{00000000-0000-0000-0000-000000000000}"/>
  <bookViews>
    <workbookView xWindow="-108" yWindow="-108" windowWidth="23256" windowHeight="12576" activeTab="3" xr2:uid="{00000000-000D-0000-FFFF-FFFF00000000}"/>
  </bookViews>
  <sheets>
    <sheet name="Numayadahi" sheetId="3" r:id="rId1"/>
    <sheet name="Salori" sheetId="4" r:id="rId2"/>
    <sheet name="Kodra" sheetId="5" r:id="rId3"/>
    <sheet name="Ponghat" sheetId="6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6" i="6" l="1"/>
  <c r="C36" i="5"/>
  <c r="C36" i="4"/>
  <c r="C36" i="3"/>
  <c r="P45" i="5" l="1"/>
  <c r="O45" i="5"/>
  <c r="N45" i="5"/>
  <c r="M45" i="5"/>
  <c r="K45" i="5"/>
  <c r="J45" i="5"/>
  <c r="I45" i="5"/>
  <c r="H45" i="5"/>
  <c r="G45" i="5"/>
  <c r="F45" i="5"/>
  <c r="E45" i="5"/>
  <c r="D45" i="5"/>
  <c r="C45" i="5"/>
  <c r="B45" i="5"/>
  <c r="P43" i="5"/>
  <c r="O43" i="5"/>
  <c r="N43" i="5"/>
  <c r="M43" i="5"/>
  <c r="K43" i="5"/>
  <c r="J43" i="5"/>
  <c r="I43" i="5"/>
  <c r="H43" i="5"/>
  <c r="G43" i="5"/>
  <c r="F43" i="5"/>
  <c r="E43" i="5"/>
  <c r="D43" i="5"/>
  <c r="C43" i="5"/>
  <c r="B43" i="5"/>
  <c r="P35" i="5"/>
  <c r="O35" i="5"/>
  <c r="N35" i="5"/>
  <c r="M35" i="5"/>
  <c r="K35" i="5"/>
  <c r="J35" i="5"/>
  <c r="I35" i="5"/>
  <c r="H35" i="5"/>
  <c r="G35" i="5"/>
  <c r="F35" i="5"/>
  <c r="E35" i="5"/>
  <c r="D35" i="5"/>
  <c r="C35" i="5"/>
  <c r="B35" i="5"/>
  <c r="D35" i="6" l="1"/>
  <c r="E35" i="6"/>
  <c r="F35" i="6"/>
  <c r="G35" i="6"/>
  <c r="H35" i="6"/>
  <c r="I35" i="6"/>
  <c r="J35" i="6"/>
  <c r="K35" i="6"/>
  <c r="M35" i="6"/>
  <c r="N35" i="6"/>
  <c r="O35" i="6"/>
  <c r="P35" i="6"/>
  <c r="B35" i="6"/>
  <c r="P45" i="6"/>
  <c r="O45" i="6"/>
  <c r="N45" i="6"/>
  <c r="M45" i="6"/>
  <c r="K45" i="6"/>
  <c r="J45" i="6"/>
  <c r="I45" i="6"/>
  <c r="H45" i="6"/>
  <c r="G45" i="6"/>
  <c r="F45" i="6"/>
  <c r="E45" i="6"/>
  <c r="D45" i="6"/>
  <c r="B45" i="6"/>
  <c r="P43" i="6"/>
  <c r="O43" i="6"/>
  <c r="N43" i="6"/>
  <c r="M43" i="6"/>
  <c r="K43" i="6"/>
  <c r="J43" i="6"/>
  <c r="I43" i="6"/>
  <c r="H43" i="6"/>
  <c r="G43" i="6"/>
  <c r="F43" i="6"/>
  <c r="E43" i="6"/>
  <c r="D43" i="6"/>
  <c r="B43" i="6"/>
  <c r="P45" i="4"/>
  <c r="O45" i="4"/>
  <c r="N45" i="4"/>
  <c r="M45" i="4"/>
  <c r="K45" i="4"/>
  <c r="J45" i="4"/>
  <c r="I45" i="4"/>
  <c r="H45" i="4"/>
  <c r="G45" i="4"/>
  <c r="F45" i="4"/>
  <c r="E45" i="4"/>
  <c r="D45" i="4"/>
  <c r="C45" i="4"/>
  <c r="B45" i="4"/>
  <c r="P43" i="4"/>
  <c r="O43" i="4"/>
  <c r="N43" i="4"/>
  <c r="M43" i="4"/>
  <c r="K43" i="4"/>
  <c r="J43" i="4"/>
  <c r="I43" i="4"/>
  <c r="H43" i="4"/>
  <c r="G43" i="4"/>
  <c r="F43" i="4"/>
  <c r="E43" i="4"/>
  <c r="D43" i="4"/>
  <c r="C43" i="4"/>
  <c r="B43" i="4"/>
  <c r="C35" i="4"/>
  <c r="D35" i="4"/>
  <c r="E35" i="4"/>
  <c r="F35" i="4"/>
  <c r="G35" i="4"/>
  <c r="H35" i="4"/>
  <c r="I35" i="4"/>
  <c r="J35" i="4"/>
  <c r="K35" i="4"/>
  <c r="M35" i="4"/>
  <c r="N35" i="4"/>
  <c r="O35" i="4"/>
  <c r="P35" i="4"/>
  <c r="B35" i="4"/>
  <c r="C43" i="3"/>
  <c r="D43" i="3"/>
  <c r="E43" i="3"/>
  <c r="F43" i="3"/>
  <c r="G43" i="3"/>
  <c r="H43" i="3"/>
  <c r="I43" i="3"/>
  <c r="J43" i="3"/>
  <c r="K43" i="3"/>
  <c r="M43" i="3"/>
  <c r="N43" i="3"/>
  <c r="O43" i="3"/>
  <c r="P43" i="3"/>
  <c r="C45" i="3"/>
  <c r="D45" i="3"/>
  <c r="E45" i="3"/>
  <c r="F45" i="3"/>
  <c r="G45" i="3"/>
  <c r="H45" i="3"/>
  <c r="I45" i="3"/>
  <c r="J45" i="3"/>
  <c r="K45" i="3"/>
  <c r="M45" i="3"/>
  <c r="N45" i="3"/>
  <c r="O45" i="3"/>
  <c r="P45" i="3"/>
  <c r="B45" i="3"/>
  <c r="B43" i="3"/>
  <c r="C35" i="3"/>
  <c r="D35" i="3"/>
  <c r="E35" i="3"/>
  <c r="F35" i="3"/>
  <c r="G35" i="3"/>
  <c r="H35" i="3"/>
  <c r="I35" i="3"/>
  <c r="J35" i="3"/>
  <c r="K35" i="3"/>
  <c r="M35" i="3"/>
  <c r="N35" i="3"/>
  <c r="O35" i="3"/>
  <c r="P35" i="3"/>
  <c r="B35" i="3"/>
  <c r="C43" i="6" l="1"/>
  <c r="C45" i="6"/>
  <c r="C35" i="6"/>
</calcChain>
</file>

<file path=xl/sharedStrings.xml><?xml version="1.0" encoding="utf-8"?>
<sst xmlns="http://schemas.openxmlformats.org/spreadsheetml/2006/main" count="254" uniqueCount="38">
  <si>
    <t>Date</t>
  </si>
  <si>
    <t>pH</t>
  </si>
  <si>
    <t>BOD (mg/l)</t>
  </si>
  <si>
    <t>COD (mg/l)</t>
  </si>
  <si>
    <t>TSS  (mg/l)</t>
  </si>
  <si>
    <t xml:space="preserve">FECAL COLIFORM </t>
  </si>
  <si>
    <t xml:space="preserve">FRC </t>
  </si>
  <si>
    <t>DEWATERED SLUDGE</t>
  </si>
  <si>
    <t>REMARKS</t>
  </si>
  <si>
    <t>M3</t>
  </si>
  <si>
    <t>MLD</t>
  </si>
  <si>
    <t>Inlet pH 
(Design- &lt;9)</t>
  </si>
  <si>
    <t>Inlet BOD 
(Design- &lt;250 mg/l)</t>
  </si>
  <si>
    <t>Inlet COD
 (Design- &lt;500 mg/l)</t>
  </si>
  <si>
    <t>Final COD (Design  - &lt;50 mg/l)</t>
  </si>
  <si>
    <t>Inlet TSS
 (Design- &lt;500 mg/l)</t>
  </si>
  <si>
    <r>
      <t>Inlet (Design - NA</t>
    </r>
    <r>
      <rPr>
        <b/>
        <sz val="9"/>
        <color rgb="FF1F3864"/>
        <rFont val="Calibri"/>
        <family val="2"/>
      </rPr>
      <t>)</t>
    </r>
  </si>
  <si>
    <t>Final (Design - &lt;1000 MPN/100 ml)</t>
  </si>
  <si>
    <t>Final (Design - 0.2 mg/l)</t>
  </si>
  <si>
    <t>Outlet Concentration
(&gt;20%)</t>
  </si>
  <si>
    <t>Fecal Coliform
(20,00,000 MPN/gTS)</t>
  </si>
  <si>
    <t>Daily Feed Quantity  
MLD
(Design-
50 MLD)</t>
  </si>
  <si>
    <t>Final
pH (Design- 6.5 to 9.0)</t>
  </si>
  <si>
    <t>Final
BOD (Design - &lt;20 mg/l)</t>
  </si>
  <si>
    <t>Final TSS (Design  - &lt;30 mg/l)</t>
  </si>
  <si>
    <t>Numayadahi STP, 50 MLD STP at Prayagraj
 INLET FLOW &amp; QUALITY REPORT</t>
  </si>
  <si>
    <t>Daily Feed Quantity  
MLD
(Design-
29 MLD)</t>
  </si>
  <si>
    <t>Daily Feed Quantity  
MLD
(Design-
10 MLD)</t>
  </si>
  <si>
    <t>Salori STP, 29 MLD STP at Prayagraj
 INLET FLOW &amp; QUALITY REPORT</t>
  </si>
  <si>
    <t>Ponghat STP, 10 MLD STP at Prayagraj
 INLET FLOW &amp; QUALITY REPORT</t>
  </si>
  <si>
    <t>Average</t>
  </si>
  <si>
    <t>Source:</t>
  </si>
  <si>
    <t>Logbook of Labarotory at Sewage Treament Plant</t>
  </si>
  <si>
    <t>Min</t>
  </si>
  <si>
    <t>Max</t>
  </si>
  <si>
    <t>NA</t>
  </si>
  <si>
    <t xml:space="preserve"> </t>
  </si>
  <si>
    <t>kodra STP, 25 MLD STP at Prayagraj
 INLET FLOW &amp; QUALITY REPORT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</si>
</sst>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u/>
      <sz val="22"/>
      <color rgb="FF1F3864"/>
      <name val="Arial"/>
      <family val="2"/>
    </font>
    <font>
      <sz val="11"/>
      <name val="Calibri"/>
      <family val="2"/>
    </font>
    <font>
      <b/>
      <sz val="12"/>
      <color rgb="FF1F3864"/>
      <name val="Arial"/>
      <family val="2"/>
    </font>
    <font>
      <sz val="12"/>
      <name val="Calibri"/>
      <family val="2"/>
    </font>
    <font>
      <b/>
      <sz val="12"/>
      <name val="Arial"/>
      <family val="2"/>
    </font>
    <font>
      <b/>
      <sz val="14"/>
      <color rgb="FF1F3864"/>
      <name val="Arial"/>
      <family val="2"/>
    </font>
    <font>
      <b/>
      <sz val="14"/>
      <name val="Arial"/>
      <family val="2"/>
    </font>
    <font>
      <b/>
      <sz val="10"/>
      <color rgb="FF1F3864"/>
      <name val="Arial"/>
      <family val="2"/>
    </font>
    <font>
      <b/>
      <sz val="9"/>
      <color rgb="FF1F3864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000000"/>
      <name val="Arial"/>
      <family val="2"/>
    </font>
    <font>
      <sz val="10"/>
      <color rgb="FF000000"/>
      <name val="Arial"/>
      <family val="2"/>
    </font>
    <font>
      <sz val="22"/>
      <name val="Calibri"/>
      <family val="2"/>
    </font>
    <font>
      <b/>
      <sz val="10"/>
      <color rgb="FF000000"/>
      <name val="Arial"/>
      <family val="2"/>
    </font>
    <font>
      <sz val="10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0"/>
      <color theme="1"/>
      <name val="Arial"/>
      <family val="2"/>
    </font>
    <font>
      <b/>
      <sz val="10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rgb="FFFFE1FF"/>
        <bgColor rgb="FFFFE1FF"/>
      </patternFill>
    </fill>
    <fill>
      <patternFill patternType="solid">
        <fgColor rgb="FFFFF9E5"/>
        <bgColor rgb="FFFFF9E5"/>
      </patternFill>
    </fill>
    <fill>
      <patternFill patternType="solid">
        <fgColor rgb="FFFFBDBD"/>
        <bgColor rgb="FF66FFFF"/>
      </patternFill>
    </fill>
    <fill>
      <patternFill patternType="solid">
        <fgColor rgb="FFFFBDB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rgb="FF66FFFF"/>
      </patternFill>
    </fill>
    <fill>
      <patternFill patternType="solid">
        <fgColor rgb="FF00B0F0"/>
        <bgColor indexed="64"/>
      </patternFill>
    </fill>
    <fill>
      <patternFill patternType="solid">
        <fgColor rgb="FFCCFF66"/>
        <bgColor rgb="FFCCFF66"/>
      </patternFill>
    </fill>
    <fill>
      <patternFill patternType="solid">
        <fgColor rgb="FFE2EFD9"/>
        <bgColor rgb="FFE2EFD9"/>
      </patternFill>
    </fill>
    <fill>
      <patternFill patternType="solid">
        <fgColor rgb="FFFFE575"/>
        <bgColor rgb="FFFFE575"/>
      </patternFill>
    </fill>
    <fill>
      <patternFill patternType="solid">
        <fgColor rgb="FFFFFFC5"/>
        <bgColor rgb="FFFFFFC5"/>
      </patternFill>
    </fill>
    <fill>
      <patternFill patternType="solid">
        <fgColor rgb="FFFFFF00"/>
        <bgColor rgb="FF66FFFF"/>
      </patternFill>
    </fill>
    <fill>
      <patternFill patternType="solid">
        <fgColor rgb="FF00B0F0"/>
        <bgColor rgb="FFCCFF66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11" fillId="0" borderId="0" xfId="0" applyFont="1" applyAlignment="1">
      <alignment horizontal="center" vertical="center" wrapText="1"/>
    </xf>
    <xf numFmtId="0" fontId="3" fillId="10" borderId="14" xfId="0" applyFont="1" applyFill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8" fillId="12" borderId="10" xfId="0" applyFont="1" applyFill="1" applyBorder="1" applyAlignment="1">
      <alignment horizontal="center" vertical="center" wrapText="1"/>
    </xf>
    <xf numFmtId="0" fontId="8" fillId="12" borderId="11" xfId="0" applyFont="1" applyFill="1" applyBorder="1" applyAlignment="1">
      <alignment horizontal="center" vertical="center" wrapText="1"/>
    </xf>
    <xf numFmtId="0" fontId="8" fillId="13" borderId="14" xfId="0" applyFont="1" applyFill="1" applyBorder="1" applyAlignment="1">
      <alignment horizontal="center" vertical="center" wrapText="1"/>
    </xf>
    <xf numFmtId="0" fontId="8" fillId="14" borderId="14" xfId="0" applyFont="1" applyFill="1" applyBorder="1" applyAlignment="1">
      <alignment horizontal="center" vertical="center" wrapText="1"/>
    </xf>
    <xf numFmtId="0" fontId="8" fillId="9" borderId="14" xfId="0" applyFont="1" applyFill="1" applyBorder="1" applyAlignment="1">
      <alignment horizontal="center" vertical="center" wrapText="1"/>
    </xf>
    <xf numFmtId="0" fontId="8" fillId="10" borderId="16" xfId="0" applyFont="1" applyFill="1" applyBorder="1" applyAlignment="1">
      <alignment horizontal="center" vertical="center" wrapText="1"/>
    </xf>
    <xf numFmtId="0" fontId="8" fillId="10" borderId="14" xfId="0" applyFont="1" applyFill="1" applyBorder="1" applyAlignment="1">
      <alignment horizontal="center" vertical="center" wrapText="1"/>
    </xf>
    <xf numFmtId="15" fontId="14" fillId="0" borderId="14" xfId="0" applyNumberFormat="1" applyFont="1" applyBorder="1" applyAlignment="1">
      <alignment horizontal="center" vertical="center" wrapText="1"/>
    </xf>
    <xf numFmtId="2" fontId="14" fillId="0" borderId="18" xfId="0" applyNumberFormat="1" applyFont="1" applyBorder="1" applyAlignment="1">
      <alignment horizontal="center"/>
    </xf>
    <xf numFmtId="15" fontId="12" fillId="0" borderId="19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left"/>
    </xf>
    <xf numFmtId="2" fontId="0" fillId="0" borderId="0" xfId="0" applyNumberFormat="1"/>
    <xf numFmtId="0" fontId="16" fillId="0" borderId="0" xfId="0" applyFont="1" applyAlignment="1">
      <alignment horizontal="left" vertical="center"/>
    </xf>
    <xf numFmtId="2" fontId="12" fillId="0" borderId="22" xfId="0" applyNumberFormat="1" applyFont="1" applyBorder="1" applyAlignment="1">
      <alignment horizontal="left" vertical="center" wrapText="1"/>
    </xf>
    <xf numFmtId="2" fontId="14" fillId="0" borderId="18" xfId="0" applyNumberFormat="1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15" fillId="0" borderId="11" xfId="0" applyFont="1" applyBorder="1" applyAlignment="1">
      <alignment horizontal="center"/>
    </xf>
    <xf numFmtId="0" fontId="8" fillId="7" borderId="20" xfId="0" applyFont="1" applyFill="1" applyBorder="1" applyAlignment="1">
      <alignment horizontal="center" vertical="center" wrapText="1"/>
    </xf>
    <xf numFmtId="0" fontId="8" fillId="7" borderId="23" xfId="0" applyFont="1" applyFill="1" applyBorder="1" applyAlignment="1">
      <alignment horizontal="center" vertical="center" wrapText="1"/>
    </xf>
    <xf numFmtId="0" fontId="8" fillId="12" borderId="6" xfId="0" applyFont="1" applyFill="1" applyBorder="1" applyAlignment="1">
      <alignment horizontal="center" vertical="center" wrapText="1"/>
    </xf>
    <xf numFmtId="0" fontId="8" fillId="12" borderId="8" xfId="0" applyFont="1" applyFill="1" applyBorder="1" applyAlignment="1">
      <alignment horizontal="center" vertical="center" wrapText="1"/>
    </xf>
    <xf numFmtId="0" fontId="8" fillId="13" borderId="3" xfId="0" applyFont="1" applyFill="1" applyBorder="1" applyAlignment="1">
      <alignment horizontal="center" vertical="center" wrapText="1"/>
    </xf>
    <xf numFmtId="0" fontId="8" fillId="14" borderId="3" xfId="0" applyFont="1" applyFill="1" applyBorder="1" applyAlignment="1">
      <alignment horizontal="center" vertical="center" wrapText="1"/>
    </xf>
    <xf numFmtId="0" fontId="8" fillId="9" borderId="3" xfId="0" applyFont="1" applyFill="1" applyBorder="1" applyAlignment="1">
      <alignment horizontal="center" vertical="center" wrapText="1"/>
    </xf>
    <xf numFmtId="0" fontId="8" fillId="10" borderId="3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2" fontId="12" fillId="0" borderId="2" xfId="0" applyNumberFormat="1" applyFont="1" applyBorder="1" applyAlignment="1">
      <alignment vertical="center" wrapText="1"/>
    </xf>
    <xf numFmtId="0" fontId="8" fillId="7" borderId="18" xfId="0" applyFont="1" applyFill="1" applyBorder="1" applyAlignment="1">
      <alignment horizontal="center" vertical="center" wrapText="1"/>
    </xf>
    <xf numFmtId="0" fontId="8" fillId="7" borderId="25" xfId="0" applyFont="1" applyFill="1" applyBorder="1" applyAlignment="1">
      <alignment horizontal="center" vertical="center" wrapText="1"/>
    </xf>
    <xf numFmtId="0" fontId="15" fillId="0" borderId="11" xfId="0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2" fontId="12" fillId="0" borderId="2" xfId="0" applyNumberFormat="1" applyFont="1" applyBorder="1" applyAlignment="1">
      <alignment horizontal="left" vertical="center" wrapText="1"/>
    </xf>
    <xf numFmtId="0" fontId="0" fillId="0" borderId="4" xfId="0" applyBorder="1" applyAlignment="1">
      <alignment horizontal="center" vertical="center"/>
    </xf>
    <xf numFmtId="15" fontId="12" fillId="0" borderId="27" xfId="0" applyNumberFormat="1" applyFont="1" applyBorder="1" applyAlignment="1">
      <alignment horizontal="center" vertical="center" wrapText="1"/>
    </xf>
    <xf numFmtId="15" fontId="12" fillId="0" borderId="28" xfId="0" applyNumberFormat="1" applyFont="1" applyBorder="1" applyAlignment="1">
      <alignment horizontal="center" vertical="center" wrapText="1"/>
    </xf>
    <xf numFmtId="15" fontId="12" fillId="0" borderId="29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horizontal="left" vertical="center" wrapText="1"/>
    </xf>
    <xf numFmtId="2" fontId="18" fillId="0" borderId="18" xfId="0" applyNumberFormat="1" applyFont="1" applyBorder="1" applyAlignment="1">
      <alignment horizontal="center"/>
    </xf>
    <xf numFmtId="2" fontId="12" fillId="0" borderId="8" xfId="0" applyNumberFormat="1" applyFont="1" applyBorder="1" applyAlignment="1">
      <alignment vertical="center" wrapText="1"/>
    </xf>
    <xf numFmtId="15" fontId="12" fillId="0" borderId="6" xfId="0" applyNumberFormat="1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15" fontId="12" fillId="0" borderId="30" xfId="0" applyNumberFormat="1" applyFont="1" applyBorder="1" applyAlignment="1">
      <alignment horizontal="center" vertical="center" wrapText="1"/>
    </xf>
    <xf numFmtId="2" fontId="12" fillId="0" borderId="22" xfId="0" applyNumberFormat="1" applyFont="1" applyBorder="1" applyAlignment="1">
      <alignment vertical="center" wrapText="1"/>
    </xf>
    <xf numFmtId="0" fontId="0" fillId="0" borderId="31" xfId="0" applyBorder="1" applyAlignment="1">
      <alignment horizontal="center" vertical="center"/>
    </xf>
    <xf numFmtId="2" fontId="12" fillId="0" borderId="21" xfId="0" applyNumberFormat="1" applyFont="1" applyBorder="1" applyAlignment="1">
      <alignment vertical="center" wrapText="1"/>
    </xf>
    <xf numFmtId="2" fontId="0" fillId="0" borderId="0" xfId="0" applyNumberFormat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7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0" fontId="0" fillId="0" borderId="0" xfId="0" applyAlignment="1">
      <alignment horizontal="center"/>
    </xf>
    <xf numFmtId="0" fontId="8" fillId="7" borderId="32" xfId="0" applyFont="1" applyFill="1" applyBorder="1" applyAlignment="1">
      <alignment horizontal="center" vertical="center" wrapText="1"/>
    </xf>
    <xf numFmtId="0" fontId="8" fillId="7" borderId="33" xfId="0" applyFont="1" applyFill="1" applyBorder="1" applyAlignment="1">
      <alignment horizontal="center" vertical="center" wrapText="1"/>
    </xf>
    <xf numFmtId="15" fontId="14" fillId="0" borderId="16" xfId="0" applyNumberFormat="1" applyFont="1" applyBorder="1" applyAlignment="1">
      <alignment horizontal="center" vertical="center" wrapText="1"/>
    </xf>
    <xf numFmtId="2" fontId="14" fillId="0" borderId="20" xfId="0" applyNumberFormat="1" applyFont="1" applyBorder="1" applyAlignment="1">
      <alignment horizontal="center"/>
    </xf>
    <xf numFmtId="2" fontId="18" fillId="0" borderId="20" xfId="0" applyNumberFormat="1" applyFont="1" applyBorder="1" applyAlignment="1">
      <alignment horizontal="center"/>
    </xf>
    <xf numFmtId="2" fontId="17" fillId="0" borderId="20" xfId="0" applyNumberFormat="1" applyFont="1" applyBorder="1" applyAlignment="1">
      <alignment horizontal="center"/>
    </xf>
    <xf numFmtId="0" fontId="15" fillId="0" borderId="21" xfId="0" applyFont="1" applyBorder="1" applyAlignment="1">
      <alignment horizontal="center"/>
    </xf>
    <xf numFmtId="15" fontId="12" fillId="0" borderId="34" xfId="0" applyNumberFormat="1" applyFont="1" applyBorder="1" applyAlignment="1">
      <alignment horizontal="center" vertical="center" wrapText="1"/>
    </xf>
    <xf numFmtId="2" fontId="12" fillId="0" borderId="5" xfId="0" applyNumberFormat="1" applyFont="1" applyBorder="1" applyAlignment="1">
      <alignment vertical="center" wrapText="1"/>
    </xf>
    <xf numFmtId="2" fontId="0" fillId="15" borderId="17" xfId="0" applyNumberFormat="1" applyFill="1" applyBorder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16" fillId="0" borderId="0" xfId="0" applyFont="1" applyAlignment="1">
      <alignment horizontal="center" vertical="center"/>
    </xf>
    <xf numFmtId="0" fontId="1" fillId="2" borderId="6" xfId="0" applyFont="1" applyFill="1" applyBorder="1" applyAlignment="1">
      <alignment horizontal="center" vertical="center" wrapText="1"/>
    </xf>
    <xf numFmtId="0" fontId="13" fillId="0" borderId="7" xfId="0" applyFont="1" applyBorder="1"/>
    <xf numFmtId="0" fontId="13" fillId="0" borderId="1" xfId="0" applyFont="1" applyBorder="1"/>
    <xf numFmtId="0" fontId="13" fillId="0" borderId="8" xfId="0" applyFont="1" applyBorder="1"/>
    <xf numFmtId="0" fontId="3" fillId="3" borderId="9" xfId="0" applyFont="1" applyFill="1" applyBorder="1" applyAlignment="1">
      <alignment horizontal="center" vertical="center" wrapText="1"/>
    </xf>
    <xf numFmtId="0" fontId="2" fillId="0" borderId="15" xfId="0" applyFont="1" applyBorder="1"/>
    <xf numFmtId="0" fontId="3" fillId="4" borderId="10" xfId="0" applyFont="1" applyFill="1" applyBorder="1" applyAlignment="1">
      <alignment horizontal="center" vertical="center" wrapText="1"/>
    </xf>
    <xf numFmtId="0" fontId="4" fillId="5" borderId="11" xfId="0" applyFont="1" applyFill="1" applyBorder="1"/>
    <xf numFmtId="0" fontId="5" fillId="6" borderId="10" xfId="0" applyFont="1" applyFill="1" applyBorder="1" applyAlignment="1">
      <alignment horizontal="center" vertical="center"/>
    </xf>
    <xf numFmtId="0" fontId="5" fillId="6" borderId="11" xfId="0" applyFont="1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 wrapText="1"/>
    </xf>
    <xf numFmtId="0" fontId="2" fillId="0" borderId="11" xfId="0" applyFont="1" applyBorder="1"/>
    <xf numFmtId="0" fontId="7" fillId="8" borderId="12" xfId="0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/>
    </xf>
    <xf numFmtId="0" fontId="6" fillId="9" borderId="10" xfId="0" applyFont="1" applyFill="1" applyBorder="1" applyAlignment="1">
      <alignment horizontal="center" vertical="center" wrapText="1"/>
    </xf>
    <xf numFmtId="0" fontId="3" fillId="10" borderId="10" xfId="0" applyFont="1" applyFill="1" applyBorder="1" applyAlignment="1">
      <alignment horizontal="center" vertical="center" wrapText="1"/>
    </xf>
    <xf numFmtId="0" fontId="3" fillId="10" borderId="11" xfId="0" applyFont="1" applyFill="1" applyBorder="1" applyAlignment="1">
      <alignment horizontal="center" vertical="center" wrapText="1"/>
    </xf>
    <xf numFmtId="0" fontId="3" fillId="11" borderId="9" xfId="0" applyFont="1" applyFill="1" applyBorder="1" applyAlignment="1">
      <alignment horizontal="center" vertical="center" wrapText="1"/>
    </xf>
    <xf numFmtId="0" fontId="2" fillId="0" borderId="2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15240</xdr:colOff>
      <xdr:row>0</xdr:row>
      <xdr:rowOff>60960</xdr:rowOff>
    </xdr:from>
    <xdr:to>
      <xdr:col>16</xdr:col>
      <xdr:colOff>746760</xdr:colOff>
      <xdr:row>0</xdr:row>
      <xdr:rowOff>857045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220" y="60960"/>
          <a:ext cx="2011680" cy="7960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14</xdr:col>
      <xdr:colOff>15240</xdr:colOff>
      <xdr:row>0</xdr:row>
      <xdr:rowOff>60960</xdr:rowOff>
    </xdr:from>
    <xdr:to>
      <xdr:col>16</xdr:col>
      <xdr:colOff>723900</xdr:colOff>
      <xdr:row>0</xdr:row>
      <xdr:rowOff>857045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618220" y="60960"/>
          <a:ext cx="2011680" cy="7960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60960</xdr:colOff>
      <xdr:row>0</xdr:row>
      <xdr:rowOff>0</xdr:rowOff>
    </xdr:from>
    <xdr:to>
      <xdr:col>16</xdr:col>
      <xdr:colOff>1342261</xdr:colOff>
      <xdr:row>0</xdr:row>
      <xdr:rowOff>796085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486900" y="0"/>
          <a:ext cx="2011680" cy="796085"/>
        </a:xfrm>
        <a:prstGeom prst="rect">
          <a:avLst/>
        </a:prstGeom>
      </xdr:spPr>
    </xdr:pic>
    <xdr:clientData/>
  </xdr:twoCellAnchor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4" name="image1.jpg">
          <a:extLst>
            <a:ext uri="{FF2B5EF4-FFF2-40B4-BE49-F238E27FC236}">
              <a16:creationId xmlns:a16="http://schemas.microsoft.com/office/drawing/2014/main" id="{8A63A490-3025-495E-9CB8-6048588B4A02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86385" y="93345"/>
          <a:ext cx="809625" cy="685800"/>
        </a:xfrm>
        <a:prstGeom prst="rect">
          <a:avLst/>
        </a:prstGeom>
        <a:noFill/>
      </xdr:spPr>
    </xdr:pic>
    <xdr:clientData fLocksWithSheet="0"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108585</xdr:colOff>
      <xdr:row>0</xdr:row>
      <xdr:rowOff>93345</xdr:rowOff>
    </xdr:from>
    <xdr:ext cx="809625" cy="685800"/>
    <xdr:pic>
      <xdr:nvPicPr>
        <xdr:cNvPr id="2" name="image1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718185" y="93345"/>
          <a:ext cx="809625" cy="685800"/>
        </a:xfrm>
        <a:prstGeom prst="rect">
          <a:avLst/>
        </a:prstGeom>
        <a:noFill/>
      </xdr:spPr>
    </xdr:pic>
    <xdr:clientData fLocksWithSheet="0"/>
  </xdr:oneCellAnchor>
  <xdr:twoCellAnchor editAs="oneCell">
    <xdr:from>
      <xdr:col>15</xdr:col>
      <xdr:colOff>243840</xdr:colOff>
      <xdr:row>0</xdr:row>
      <xdr:rowOff>30480</xdr:rowOff>
    </xdr:from>
    <xdr:to>
      <xdr:col>16</xdr:col>
      <xdr:colOff>1524000</xdr:colOff>
      <xdr:row>0</xdr:row>
      <xdr:rowOff>826565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235440" y="30480"/>
          <a:ext cx="2011680" cy="7960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92D050"/>
  </sheetPr>
  <dimension ref="A1:AT45"/>
  <sheetViews>
    <sheetView topLeftCell="A29" workbookViewId="0">
      <selection activeCell="Q4" sqref="Q4:Q34"/>
    </sheetView>
  </sheetViews>
  <sheetFormatPr defaultRowHeight="14.4" x14ac:dyDescent="0.3"/>
  <cols>
    <col min="1" max="1" width="9.77734375" customWidth="1"/>
    <col min="2" max="2" width="8.5546875" customWidth="1"/>
    <col min="3" max="3" width="7.55468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33203125" customWidth="1"/>
    <col min="17" max="17" width="22.5546875" customWidth="1"/>
  </cols>
  <sheetData>
    <row r="1" spans="1:46" ht="69.75" customHeight="1" thickBot="1" x14ac:dyDescent="0.6">
      <c r="A1" s="69" t="s">
        <v>25</v>
      </c>
      <c r="B1" s="70"/>
      <c r="C1" s="70"/>
      <c r="D1" s="70"/>
      <c r="E1" s="70"/>
      <c r="F1" s="70"/>
      <c r="G1" s="70"/>
      <c r="H1" s="71"/>
      <c r="I1" s="71"/>
      <c r="J1" s="70"/>
      <c r="K1" s="70"/>
      <c r="L1" s="70"/>
      <c r="M1" s="70"/>
      <c r="N1" s="70"/>
      <c r="O1" s="70"/>
      <c r="P1" s="70"/>
      <c r="Q1" s="7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73" t="s">
        <v>0</v>
      </c>
      <c r="B2" s="75" t="s">
        <v>21</v>
      </c>
      <c r="C2" s="76"/>
      <c r="D2" s="77" t="s">
        <v>1</v>
      </c>
      <c r="E2" s="78"/>
      <c r="F2" s="79" t="s">
        <v>2</v>
      </c>
      <c r="G2" s="80"/>
      <c r="H2" s="81" t="s">
        <v>3</v>
      </c>
      <c r="I2" s="82"/>
      <c r="J2" s="83" t="s">
        <v>4</v>
      </c>
      <c r="K2" s="80"/>
      <c r="L2" s="84" t="s">
        <v>5</v>
      </c>
      <c r="M2" s="80"/>
      <c r="N2" s="2" t="s">
        <v>6</v>
      </c>
      <c r="O2" s="84" t="s">
        <v>7</v>
      </c>
      <c r="P2" s="85"/>
      <c r="Q2" s="86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4"/>
      <c r="B3" s="4" t="s">
        <v>9</v>
      </c>
      <c r="C3" s="5" t="s">
        <v>10</v>
      </c>
      <c r="D3" s="6" t="s">
        <v>11</v>
      </c>
      <c r="E3" s="6" t="s">
        <v>22</v>
      </c>
      <c r="F3" s="21" t="s">
        <v>12</v>
      </c>
      <c r="G3" s="22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7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13">
        <v>45047</v>
      </c>
      <c r="B4" s="29">
        <v>61900</v>
      </c>
      <c r="C4" s="51">
        <v>61.9</v>
      </c>
      <c r="D4" s="29">
        <v>7.28</v>
      </c>
      <c r="E4" s="29">
        <v>7.69</v>
      </c>
      <c r="F4" s="29">
        <v>140</v>
      </c>
      <c r="G4" s="29">
        <v>14</v>
      </c>
      <c r="H4" s="29">
        <v>316</v>
      </c>
      <c r="I4" s="29">
        <v>36</v>
      </c>
      <c r="J4" s="29">
        <v>256</v>
      </c>
      <c r="K4" s="29">
        <v>24</v>
      </c>
      <c r="L4" s="29" t="s">
        <v>35</v>
      </c>
      <c r="M4" s="29">
        <v>600</v>
      </c>
      <c r="N4" s="29">
        <v>0.2</v>
      </c>
      <c r="O4" s="29">
        <v>23.44</v>
      </c>
      <c r="P4" s="29">
        <v>1400000</v>
      </c>
      <c r="Q4" s="36"/>
    </row>
    <row r="5" spans="1:46" x14ac:dyDescent="0.3">
      <c r="A5" s="13">
        <v>45048</v>
      </c>
      <c r="B5" s="19">
        <v>60580</v>
      </c>
      <c r="C5" s="35">
        <v>60.85</v>
      </c>
      <c r="D5" s="19">
        <v>7.36</v>
      </c>
      <c r="E5" s="19">
        <v>7.74</v>
      </c>
      <c r="F5" s="19">
        <v>130</v>
      </c>
      <c r="G5" s="19">
        <v>15</v>
      </c>
      <c r="H5" s="19">
        <v>328</v>
      </c>
      <c r="I5" s="19">
        <v>40</v>
      </c>
      <c r="J5" s="19">
        <v>274</v>
      </c>
      <c r="K5" s="19">
        <v>26</v>
      </c>
      <c r="L5" s="19" t="s">
        <v>35</v>
      </c>
      <c r="M5" s="19">
        <v>400</v>
      </c>
      <c r="N5" s="19">
        <v>0.3</v>
      </c>
      <c r="O5" s="19">
        <v>24.04</v>
      </c>
      <c r="P5" s="19">
        <v>1300000</v>
      </c>
      <c r="Q5" s="17"/>
    </row>
    <row r="6" spans="1:46" x14ac:dyDescent="0.3">
      <c r="A6" s="13">
        <v>45049</v>
      </c>
      <c r="B6" s="19">
        <v>62530</v>
      </c>
      <c r="C6" s="35">
        <v>62.53</v>
      </c>
      <c r="D6" s="19">
        <v>7.4</v>
      </c>
      <c r="E6" s="19">
        <v>7.76</v>
      </c>
      <c r="F6" s="19">
        <v>125</v>
      </c>
      <c r="G6" s="19">
        <v>14</v>
      </c>
      <c r="H6" s="19">
        <v>332</v>
      </c>
      <c r="I6" s="19">
        <v>44</v>
      </c>
      <c r="J6" s="19">
        <v>281</v>
      </c>
      <c r="K6" s="19">
        <v>27</v>
      </c>
      <c r="L6" s="19" t="s">
        <v>35</v>
      </c>
      <c r="M6" s="19">
        <v>700</v>
      </c>
      <c r="N6" s="19">
        <v>0.3</v>
      </c>
      <c r="O6" s="19">
        <v>24.54</v>
      </c>
      <c r="P6" s="19">
        <v>1700000</v>
      </c>
      <c r="Q6" s="17"/>
    </row>
    <row r="7" spans="1:46" x14ac:dyDescent="0.3">
      <c r="A7" s="13">
        <v>45050</v>
      </c>
      <c r="B7" s="19">
        <v>59820</v>
      </c>
      <c r="C7" s="35">
        <v>59.82</v>
      </c>
      <c r="D7" s="19">
        <v>7.38</v>
      </c>
      <c r="E7" s="19">
        <v>7.69</v>
      </c>
      <c r="F7" s="19">
        <v>140</v>
      </c>
      <c r="G7" s="19">
        <v>16</v>
      </c>
      <c r="H7" s="19">
        <v>308</v>
      </c>
      <c r="I7" s="19">
        <v>40</v>
      </c>
      <c r="J7" s="19">
        <v>288</v>
      </c>
      <c r="K7" s="19">
        <v>25</v>
      </c>
      <c r="L7" s="19" t="s">
        <v>35</v>
      </c>
      <c r="M7" s="19">
        <v>600</v>
      </c>
      <c r="N7" s="19">
        <v>0.2</v>
      </c>
      <c r="O7" s="19">
        <v>23.55</v>
      </c>
      <c r="P7" s="19">
        <v>1300000</v>
      </c>
      <c r="Q7" s="17"/>
    </row>
    <row r="8" spans="1:46" x14ac:dyDescent="0.3">
      <c r="A8" s="13">
        <v>45051</v>
      </c>
      <c r="B8" s="19">
        <v>54320</v>
      </c>
      <c r="C8" s="35">
        <v>54.32</v>
      </c>
      <c r="D8" s="19">
        <v>7.42</v>
      </c>
      <c r="E8" s="19">
        <v>7.81</v>
      </c>
      <c r="F8" s="19">
        <v>130</v>
      </c>
      <c r="G8" s="19">
        <v>18</v>
      </c>
      <c r="H8" s="19">
        <v>320</v>
      </c>
      <c r="I8" s="19">
        <v>44</v>
      </c>
      <c r="J8" s="19">
        <v>279</v>
      </c>
      <c r="K8" s="19">
        <v>27</v>
      </c>
      <c r="L8" s="19" t="s">
        <v>35</v>
      </c>
      <c r="M8" s="19">
        <v>500</v>
      </c>
      <c r="N8" s="19">
        <v>0.3</v>
      </c>
      <c r="O8" s="19">
        <v>23.64</v>
      </c>
      <c r="P8" s="19">
        <v>1400000</v>
      </c>
      <c r="Q8" s="17"/>
    </row>
    <row r="9" spans="1:46" x14ac:dyDescent="0.3">
      <c r="A9" s="13">
        <v>45052</v>
      </c>
      <c r="B9" s="19">
        <v>58210</v>
      </c>
      <c r="C9" s="35">
        <v>58.21</v>
      </c>
      <c r="D9" s="19">
        <v>7.27</v>
      </c>
      <c r="E9" s="19">
        <v>7.74</v>
      </c>
      <c r="F9" s="19">
        <v>135</v>
      </c>
      <c r="G9" s="19">
        <v>15</v>
      </c>
      <c r="H9" s="19">
        <v>316</v>
      </c>
      <c r="I9" s="19">
        <v>40</v>
      </c>
      <c r="J9" s="19">
        <v>283</v>
      </c>
      <c r="K9" s="19">
        <v>24</v>
      </c>
      <c r="L9" s="19" t="s">
        <v>35</v>
      </c>
      <c r="M9" s="19">
        <v>400</v>
      </c>
      <c r="N9" s="19">
        <v>0.2</v>
      </c>
      <c r="O9" s="19">
        <v>23.5</v>
      </c>
      <c r="P9" s="19">
        <v>1700000</v>
      </c>
      <c r="Q9" s="17"/>
    </row>
    <row r="10" spans="1:46" x14ac:dyDescent="0.3">
      <c r="A10" s="13">
        <v>45053</v>
      </c>
      <c r="B10" s="19">
        <v>60850</v>
      </c>
      <c r="C10" s="35">
        <v>60.85</v>
      </c>
      <c r="D10" s="19">
        <v>7.46</v>
      </c>
      <c r="E10" s="19">
        <v>7.78</v>
      </c>
      <c r="F10" s="19">
        <v>150</v>
      </c>
      <c r="G10" s="19">
        <v>13</v>
      </c>
      <c r="H10" s="19">
        <v>304</v>
      </c>
      <c r="I10" s="19">
        <v>36</v>
      </c>
      <c r="J10" s="19">
        <v>292</v>
      </c>
      <c r="K10" s="19">
        <v>25</v>
      </c>
      <c r="L10" s="19" t="s">
        <v>35</v>
      </c>
      <c r="M10" s="19">
        <v>600</v>
      </c>
      <c r="N10" s="19">
        <v>0.2</v>
      </c>
      <c r="O10" s="19">
        <v>24.47</v>
      </c>
      <c r="P10" s="19">
        <v>1300000</v>
      </c>
      <c r="Q10" s="17"/>
    </row>
    <row r="11" spans="1:46" x14ac:dyDescent="0.3">
      <c r="A11" s="13">
        <v>45054</v>
      </c>
      <c r="B11" s="19">
        <v>58750</v>
      </c>
      <c r="C11" s="35">
        <v>58.75</v>
      </c>
      <c r="D11" s="19">
        <v>7.28</v>
      </c>
      <c r="E11" s="19">
        <v>7.58</v>
      </c>
      <c r="F11" s="19">
        <v>140</v>
      </c>
      <c r="G11" s="19">
        <v>16</v>
      </c>
      <c r="H11" s="19">
        <v>320</v>
      </c>
      <c r="I11" s="19">
        <v>40</v>
      </c>
      <c r="J11" s="19">
        <v>258</v>
      </c>
      <c r="K11" s="19">
        <v>26</v>
      </c>
      <c r="L11" s="19" t="s">
        <v>35</v>
      </c>
      <c r="M11" s="19">
        <v>700</v>
      </c>
      <c r="N11" s="19">
        <v>0.3</v>
      </c>
      <c r="O11" s="19">
        <v>24.49</v>
      </c>
      <c r="P11" s="19">
        <v>1300000</v>
      </c>
      <c r="Q11" s="17"/>
    </row>
    <row r="12" spans="1:46" x14ac:dyDescent="0.3">
      <c r="A12" s="13">
        <v>45055</v>
      </c>
      <c r="B12" s="19">
        <v>60780</v>
      </c>
      <c r="C12" s="35">
        <v>60.78</v>
      </c>
      <c r="D12" s="19">
        <v>7.44</v>
      </c>
      <c r="E12" s="19">
        <v>7.67</v>
      </c>
      <c r="F12" s="19">
        <v>145</v>
      </c>
      <c r="G12" s="19">
        <v>15</v>
      </c>
      <c r="H12" s="19">
        <v>308</v>
      </c>
      <c r="I12" s="19">
        <v>36</v>
      </c>
      <c r="J12" s="19">
        <v>244</v>
      </c>
      <c r="K12" s="19">
        <v>22</v>
      </c>
      <c r="L12" s="19" t="s">
        <v>35</v>
      </c>
      <c r="M12" s="19">
        <v>600</v>
      </c>
      <c r="N12" s="19">
        <v>0.2</v>
      </c>
      <c r="O12" s="19">
        <v>23.11</v>
      </c>
      <c r="P12" s="19">
        <v>1400000</v>
      </c>
      <c r="Q12" s="17"/>
    </row>
    <row r="13" spans="1:46" x14ac:dyDescent="0.3">
      <c r="A13" s="13">
        <v>45056</v>
      </c>
      <c r="B13" s="19">
        <v>59770</v>
      </c>
      <c r="C13" s="35">
        <v>59.77</v>
      </c>
      <c r="D13" s="35">
        <v>7.36</v>
      </c>
      <c r="E13" s="19">
        <v>7.7</v>
      </c>
      <c r="F13" s="19">
        <v>150</v>
      </c>
      <c r="G13" s="19">
        <v>18</v>
      </c>
      <c r="H13" s="19">
        <v>328</v>
      </c>
      <c r="I13" s="19">
        <v>40</v>
      </c>
      <c r="J13" s="19">
        <v>248</v>
      </c>
      <c r="K13" s="19">
        <v>27</v>
      </c>
      <c r="L13" s="19" t="s">
        <v>35</v>
      </c>
      <c r="M13" s="19">
        <v>500</v>
      </c>
      <c r="N13" s="19">
        <v>0.2</v>
      </c>
      <c r="O13" s="19">
        <v>23.84</v>
      </c>
      <c r="P13" s="19">
        <v>1700000</v>
      </c>
      <c r="Q13" s="17"/>
    </row>
    <row r="14" spans="1:46" x14ac:dyDescent="0.3">
      <c r="A14" s="13">
        <v>45057</v>
      </c>
      <c r="B14" s="19">
        <v>59250</v>
      </c>
      <c r="C14" s="35">
        <v>59.25</v>
      </c>
      <c r="D14" s="19">
        <v>7.19</v>
      </c>
      <c r="E14" s="19">
        <v>7.64</v>
      </c>
      <c r="F14" s="19">
        <v>145</v>
      </c>
      <c r="G14" s="19">
        <v>16</v>
      </c>
      <c r="H14" s="19">
        <v>320</v>
      </c>
      <c r="I14" s="19">
        <v>40</v>
      </c>
      <c r="J14" s="19">
        <v>236</v>
      </c>
      <c r="K14" s="19">
        <v>28</v>
      </c>
      <c r="L14" s="19" t="s">
        <v>35</v>
      </c>
      <c r="M14" s="19">
        <v>400</v>
      </c>
      <c r="N14" s="19">
        <v>0.3</v>
      </c>
      <c r="O14" s="19">
        <v>24.41</v>
      </c>
      <c r="P14" s="19">
        <v>1300000</v>
      </c>
      <c r="Q14" s="17"/>
      <c r="S14" t="s">
        <v>36</v>
      </c>
    </row>
    <row r="15" spans="1:46" x14ac:dyDescent="0.3">
      <c r="A15" s="13">
        <v>45058</v>
      </c>
      <c r="B15" s="19">
        <v>58610</v>
      </c>
      <c r="C15" s="35">
        <v>58.61</v>
      </c>
      <c r="D15" s="19">
        <v>7.4</v>
      </c>
      <c r="E15" s="19">
        <v>7.69</v>
      </c>
      <c r="F15" s="19">
        <v>135</v>
      </c>
      <c r="G15" s="19">
        <v>13</v>
      </c>
      <c r="H15" s="19">
        <v>324</v>
      </c>
      <c r="I15" s="19">
        <v>44</v>
      </c>
      <c r="J15" s="19">
        <v>252</v>
      </c>
      <c r="K15" s="19">
        <v>26</v>
      </c>
      <c r="L15" s="19" t="s">
        <v>35</v>
      </c>
      <c r="M15" s="19">
        <v>600</v>
      </c>
      <c r="N15" s="19">
        <v>0.3</v>
      </c>
      <c r="O15" s="19">
        <v>23.9</v>
      </c>
      <c r="P15" s="19">
        <v>1400000</v>
      </c>
      <c r="Q15" s="17"/>
    </row>
    <row r="16" spans="1:46" x14ac:dyDescent="0.3">
      <c r="A16" s="13">
        <v>45059</v>
      </c>
      <c r="B16" s="19">
        <v>62180</v>
      </c>
      <c r="C16" s="35">
        <v>62.18</v>
      </c>
      <c r="D16" s="19">
        <v>7.36</v>
      </c>
      <c r="E16" s="19">
        <v>7.72</v>
      </c>
      <c r="F16" s="19">
        <v>140</v>
      </c>
      <c r="G16" s="19">
        <v>15</v>
      </c>
      <c r="H16" s="19">
        <v>316</v>
      </c>
      <c r="I16" s="19">
        <v>36</v>
      </c>
      <c r="J16" s="19">
        <v>268</v>
      </c>
      <c r="K16" s="19">
        <v>24</v>
      </c>
      <c r="L16" s="19" t="s">
        <v>35</v>
      </c>
      <c r="M16" s="19">
        <v>400</v>
      </c>
      <c r="N16" s="19">
        <v>0.2</v>
      </c>
      <c r="O16" s="19">
        <v>23.78</v>
      </c>
      <c r="P16" s="19">
        <v>1700000</v>
      </c>
      <c r="Q16" s="17"/>
    </row>
    <row r="17" spans="1:17" x14ac:dyDescent="0.3">
      <c r="A17" s="13">
        <v>45060</v>
      </c>
      <c r="B17" s="19">
        <v>58720</v>
      </c>
      <c r="C17" s="35">
        <v>58.72</v>
      </c>
      <c r="D17" s="19">
        <v>7.48</v>
      </c>
      <c r="E17" s="19">
        <v>7.76</v>
      </c>
      <c r="F17" s="19">
        <v>145</v>
      </c>
      <c r="G17" s="19">
        <v>16</v>
      </c>
      <c r="H17" s="19">
        <v>312</v>
      </c>
      <c r="I17" s="19">
        <v>40</v>
      </c>
      <c r="J17" s="19">
        <v>273</v>
      </c>
      <c r="K17" s="19">
        <v>26</v>
      </c>
      <c r="L17" s="19" t="s">
        <v>35</v>
      </c>
      <c r="M17" s="19">
        <v>700</v>
      </c>
      <c r="N17" s="19">
        <v>0.3</v>
      </c>
      <c r="O17" s="19">
        <v>24.98</v>
      </c>
      <c r="P17" s="19">
        <v>1400000</v>
      </c>
      <c r="Q17" s="17"/>
    </row>
    <row r="18" spans="1:17" x14ac:dyDescent="0.3">
      <c r="A18" s="13">
        <v>45061</v>
      </c>
      <c r="B18" s="19">
        <v>60720</v>
      </c>
      <c r="C18" s="35">
        <v>60.72</v>
      </c>
      <c r="D18" s="19">
        <v>7.61</v>
      </c>
      <c r="E18" s="19">
        <v>7.72</v>
      </c>
      <c r="F18" s="19">
        <v>150</v>
      </c>
      <c r="G18" s="19">
        <v>17</v>
      </c>
      <c r="H18" s="19">
        <v>320</v>
      </c>
      <c r="I18" s="19">
        <v>44</v>
      </c>
      <c r="J18" s="19">
        <v>286</v>
      </c>
      <c r="K18" s="19">
        <v>28</v>
      </c>
      <c r="L18" s="19" t="s">
        <v>35</v>
      </c>
      <c r="M18" s="19">
        <v>500</v>
      </c>
      <c r="N18" s="19">
        <v>0.2</v>
      </c>
      <c r="O18" s="19">
        <v>24.82</v>
      </c>
      <c r="P18" s="19">
        <v>1300000</v>
      </c>
      <c r="Q18" s="17"/>
    </row>
    <row r="19" spans="1:17" x14ac:dyDescent="0.3">
      <c r="A19" s="13">
        <v>45062</v>
      </c>
      <c r="B19" s="19">
        <v>60120</v>
      </c>
      <c r="C19" s="35">
        <v>60.12</v>
      </c>
      <c r="D19" s="19">
        <v>7.52</v>
      </c>
      <c r="E19" s="19">
        <v>7.74</v>
      </c>
      <c r="F19" s="19">
        <v>140</v>
      </c>
      <c r="G19" s="19">
        <v>17</v>
      </c>
      <c r="H19" s="19">
        <v>316</v>
      </c>
      <c r="I19" s="19">
        <v>40</v>
      </c>
      <c r="J19" s="19">
        <v>278</v>
      </c>
      <c r="K19" s="19">
        <v>25</v>
      </c>
      <c r="L19" s="19" t="s">
        <v>35</v>
      </c>
      <c r="M19" s="19">
        <v>400</v>
      </c>
      <c r="N19" s="19">
        <v>0.3</v>
      </c>
      <c r="O19" s="19">
        <v>24.23</v>
      </c>
      <c r="P19" s="19">
        <v>1400000</v>
      </c>
      <c r="Q19" s="17"/>
    </row>
    <row r="20" spans="1:17" x14ac:dyDescent="0.3">
      <c r="A20" s="13">
        <v>45063</v>
      </c>
      <c r="B20" s="19">
        <v>60580</v>
      </c>
      <c r="C20" s="35">
        <v>60.58</v>
      </c>
      <c r="D20" s="19">
        <v>7.48</v>
      </c>
      <c r="E20" s="19">
        <v>7.76</v>
      </c>
      <c r="F20" s="19">
        <v>135</v>
      </c>
      <c r="G20" s="19">
        <v>14</v>
      </c>
      <c r="H20" s="19">
        <v>308</v>
      </c>
      <c r="I20" s="19">
        <v>36</v>
      </c>
      <c r="J20" s="19">
        <v>256</v>
      </c>
      <c r="K20" s="19">
        <v>24</v>
      </c>
      <c r="L20" s="19" t="s">
        <v>35</v>
      </c>
      <c r="M20" s="19">
        <v>600</v>
      </c>
      <c r="N20" s="19">
        <v>0.3</v>
      </c>
      <c r="O20" s="19">
        <v>23.69</v>
      </c>
      <c r="P20" s="19">
        <v>1700000</v>
      </c>
      <c r="Q20" s="17"/>
    </row>
    <row r="21" spans="1:17" x14ac:dyDescent="0.3">
      <c r="A21" s="13">
        <v>45064</v>
      </c>
      <c r="B21" s="19">
        <v>58800</v>
      </c>
      <c r="C21" s="35">
        <v>58.8</v>
      </c>
      <c r="D21" s="19">
        <v>7.26</v>
      </c>
      <c r="E21" s="19">
        <v>7.68</v>
      </c>
      <c r="F21" s="19">
        <v>145</v>
      </c>
      <c r="G21" s="19">
        <v>16</v>
      </c>
      <c r="H21" s="19">
        <v>300</v>
      </c>
      <c r="I21" s="19">
        <v>40</v>
      </c>
      <c r="J21" s="19">
        <v>261</v>
      </c>
      <c r="K21" s="19">
        <v>27</v>
      </c>
      <c r="L21" s="19" t="s">
        <v>35</v>
      </c>
      <c r="M21" s="19">
        <v>500</v>
      </c>
      <c r="N21" s="19">
        <v>0.2</v>
      </c>
      <c r="O21" s="19">
        <v>23.14</v>
      </c>
      <c r="P21" s="19">
        <v>1400000</v>
      </c>
      <c r="Q21" s="17"/>
    </row>
    <row r="22" spans="1:17" x14ac:dyDescent="0.3">
      <c r="A22" s="13">
        <v>45065</v>
      </c>
      <c r="B22" s="19">
        <v>60850</v>
      </c>
      <c r="C22" s="35">
        <v>60.85</v>
      </c>
      <c r="D22" s="19">
        <v>7.38</v>
      </c>
      <c r="E22" s="19">
        <v>7.73</v>
      </c>
      <c r="F22" s="19">
        <v>140</v>
      </c>
      <c r="G22" s="19">
        <v>15</v>
      </c>
      <c r="H22" s="19">
        <v>312</v>
      </c>
      <c r="I22" s="19">
        <v>36</v>
      </c>
      <c r="J22" s="19">
        <v>253</v>
      </c>
      <c r="K22" s="19">
        <v>25</v>
      </c>
      <c r="L22" s="19" t="s">
        <v>35</v>
      </c>
      <c r="M22" s="19">
        <v>700</v>
      </c>
      <c r="N22" s="19">
        <v>0.3</v>
      </c>
      <c r="O22" s="19">
        <v>24.04</v>
      </c>
      <c r="P22" s="19">
        <v>1700000</v>
      </c>
      <c r="Q22" s="17"/>
    </row>
    <row r="23" spans="1:17" x14ac:dyDescent="0.3">
      <c r="A23" s="13">
        <v>45066</v>
      </c>
      <c r="B23" s="19">
        <v>60700</v>
      </c>
      <c r="C23" s="35">
        <v>60.7</v>
      </c>
      <c r="D23" s="19">
        <v>7.42</v>
      </c>
      <c r="E23" s="19">
        <v>7.71</v>
      </c>
      <c r="F23" s="19">
        <v>130</v>
      </c>
      <c r="G23" s="19">
        <v>15</v>
      </c>
      <c r="H23" s="19">
        <v>308</v>
      </c>
      <c r="I23" s="19">
        <v>40</v>
      </c>
      <c r="J23" s="19">
        <v>264</v>
      </c>
      <c r="K23" s="19">
        <v>24</v>
      </c>
      <c r="L23" s="19" t="s">
        <v>35</v>
      </c>
      <c r="M23" s="19">
        <v>400</v>
      </c>
      <c r="N23" s="19">
        <v>0.3</v>
      </c>
      <c r="O23" s="19">
        <v>22.85</v>
      </c>
      <c r="P23" s="19">
        <v>1300000</v>
      </c>
      <c r="Q23" s="17"/>
    </row>
    <row r="24" spans="1:17" x14ac:dyDescent="0.3">
      <c r="A24" s="13">
        <v>45067</v>
      </c>
      <c r="B24" s="19">
        <v>61530</v>
      </c>
      <c r="C24" s="35">
        <v>61.53</v>
      </c>
      <c r="D24" s="19">
        <v>7.46</v>
      </c>
      <c r="E24" s="19">
        <v>7.78</v>
      </c>
      <c r="F24" s="19">
        <v>145</v>
      </c>
      <c r="G24" s="19">
        <v>17</v>
      </c>
      <c r="H24" s="19">
        <v>328</v>
      </c>
      <c r="I24" s="19">
        <v>44</v>
      </c>
      <c r="J24" s="19">
        <v>273</v>
      </c>
      <c r="K24" s="19">
        <v>26</v>
      </c>
      <c r="L24" s="19" t="s">
        <v>35</v>
      </c>
      <c r="M24" s="19">
        <v>600</v>
      </c>
      <c r="N24" s="19">
        <v>0.2</v>
      </c>
      <c r="O24" s="19">
        <v>23.76</v>
      </c>
      <c r="P24" s="19">
        <v>1400000</v>
      </c>
      <c r="Q24" s="17"/>
    </row>
    <row r="25" spans="1:17" x14ac:dyDescent="0.3">
      <c r="A25" s="13">
        <v>45068</v>
      </c>
      <c r="B25" s="19">
        <v>59980</v>
      </c>
      <c r="C25" s="35">
        <v>59.98</v>
      </c>
      <c r="D25" s="19">
        <v>7.44</v>
      </c>
      <c r="E25" s="19">
        <v>7.74</v>
      </c>
      <c r="F25" s="19">
        <v>140</v>
      </c>
      <c r="G25" s="19">
        <v>16</v>
      </c>
      <c r="H25" s="19">
        <v>332</v>
      </c>
      <c r="I25" s="19">
        <v>40</v>
      </c>
      <c r="J25" s="19">
        <v>258</v>
      </c>
      <c r="K25" s="19">
        <v>25</v>
      </c>
      <c r="L25" s="19" t="s">
        <v>35</v>
      </c>
      <c r="M25" s="19">
        <v>500</v>
      </c>
      <c r="N25" s="19">
        <v>0.3</v>
      </c>
      <c r="O25" s="19">
        <v>23.26</v>
      </c>
      <c r="P25" s="19">
        <v>1700000</v>
      </c>
      <c r="Q25" s="17"/>
    </row>
    <row r="26" spans="1:17" x14ac:dyDescent="0.3">
      <c r="A26" s="13">
        <v>45069</v>
      </c>
      <c r="B26" s="19">
        <v>60780</v>
      </c>
      <c r="C26" s="35">
        <v>60.78</v>
      </c>
      <c r="D26" s="19">
        <v>7.38</v>
      </c>
      <c r="E26" s="19">
        <v>7.67</v>
      </c>
      <c r="F26" s="19">
        <v>150</v>
      </c>
      <c r="G26" s="19">
        <v>17</v>
      </c>
      <c r="H26" s="19">
        <v>316</v>
      </c>
      <c r="I26" s="19">
        <v>44</v>
      </c>
      <c r="J26" s="19">
        <v>264</v>
      </c>
      <c r="K26" s="19">
        <v>24</v>
      </c>
      <c r="L26" s="19" t="s">
        <v>35</v>
      </c>
      <c r="M26" s="19">
        <v>700</v>
      </c>
      <c r="N26" s="19">
        <v>0.2</v>
      </c>
      <c r="O26" s="19">
        <v>23.57</v>
      </c>
      <c r="P26" s="19">
        <v>1400000</v>
      </c>
      <c r="Q26" s="17"/>
    </row>
    <row r="27" spans="1:17" x14ac:dyDescent="0.3">
      <c r="A27" s="13">
        <v>45070</v>
      </c>
      <c r="B27" s="19">
        <v>55020</v>
      </c>
      <c r="C27" s="35">
        <v>55.02</v>
      </c>
      <c r="D27" s="19">
        <v>7.42</v>
      </c>
      <c r="E27" s="19">
        <v>7.7</v>
      </c>
      <c r="F27" s="19">
        <v>135</v>
      </c>
      <c r="G27" s="19">
        <v>14</v>
      </c>
      <c r="H27" s="19">
        <v>308</v>
      </c>
      <c r="I27" s="19">
        <v>36</v>
      </c>
      <c r="J27" s="19">
        <v>268</v>
      </c>
      <c r="K27" s="19">
        <v>27</v>
      </c>
      <c r="L27" s="19" t="s">
        <v>35</v>
      </c>
      <c r="M27" s="19">
        <v>600</v>
      </c>
      <c r="N27" s="19">
        <v>0.2</v>
      </c>
      <c r="O27" s="19">
        <v>24.25</v>
      </c>
      <c r="P27" s="19">
        <v>1300000</v>
      </c>
      <c r="Q27" s="17"/>
    </row>
    <row r="28" spans="1:17" x14ac:dyDescent="0.3">
      <c r="A28" s="13">
        <v>45071</v>
      </c>
      <c r="B28" s="19">
        <v>59550</v>
      </c>
      <c r="C28" s="35">
        <v>59.55</v>
      </c>
      <c r="D28" s="19">
        <v>7.36</v>
      </c>
      <c r="E28" s="19">
        <v>7.73</v>
      </c>
      <c r="F28" s="19">
        <v>145</v>
      </c>
      <c r="G28" s="19">
        <v>15</v>
      </c>
      <c r="H28" s="19">
        <v>328</v>
      </c>
      <c r="I28" s="19">
        <v>40</v>
      </c>
      <c r="J28" s="19">
        <v>272</v>
      </c>
      <c r="K28" s="19">
        <v>24</v>
      </c>
      <c r="L28" s="19" t="s">
        <v>35</v>
      </c>
      <c r="M28" s="19">
        <v>400</v>
      </c>
      <c r="N28" s="19">
        <v>0.3</v>
      </c>
      <c r="O28" s="19">
        <v>23.5</v>
      </c>
      <c r="P28" s="19">
        <v>1400000</v>
      </c>
      <c r="Q28" s="17"/>
    </row>
    <row r="29" spans="1:17" x14ac:dyDescent="0.3">
      <c r="A29" s="13">
        <v>45072</v>
      </c>
      <c r="B29" s="19">
        <v>57760</v>
      </c>
      <c r="C29" s="35">
        <v>57.76</v>
      </c>
      <c r="D29" s="19">
        <v>7.28</v>
      </c>
      <c r="E29" s="19">
        <v>7.66</v>
      </c>
      <c r="F29" s="19">
        <v>140</v>
      </c>
      <c r="G29" s="19">
        <v>17</v>
      </c>
      <c r="H29" s="19">
        <v>324</v>
      </c>
      <c r="I29" s="19">
        <v>44</v>
      </c>
      <c r="J29" s="19">
        <v>281</v>
      </c>
      <c r="K29" s="19">
        <v>26</v>
      </c>
      <c r="L29" s="19" t="s">
        <v>35</v>
      </c>
      <c r="M29" s="19">
        <v>700</v>
      </c>
      <c r="N29" s="19">
        <v>0.2</v>
      </c>
      <c r="O29" s="19">
        <v>23.56</v>
      </c>
      <c r="P29" s="19">
        <v>1700000</v>
      </c>
      <c r="Q29" s="17"/>
    </row>
    <row r="30" spans="1:17" x14ac:dyDescent="0.3">
      <c r="A30" s="13">
        <v>45073</v>
      </c>
      <c r="B30" s="19">
        <v>56670</v>
      </c>
      <c r="C30" s="35">
        <v>56.67</v>
      </c>
      <c r="D30" s="19">
        <v>7.46</v>
      </c>
      <c r="E30" s="19">
        <v>7.78</v>
      </c>
      <c r="F30" s="19">
        <v>130</v>
      </c>
      <c r="G30" s="19">
        <v>16</v>
      </c>
      <c r="H30" s="19">
        <v>316</v>
      </c>
      <c r="I30" s="19">
        <v>36</v>
      </c>
      <c r="J30" s="19">
        <v>256</v>
      </c>
      <c r="K30" s="19">
        <v>24</v>
      </c>
      <c r="L30" s="19" t="s">
        <v>35</v>
      </c>
      <c r="M30" s="19">
        <v>500</v>
      </c>
      <c r="N30" s="19">
        <v>0.3</v>
      </c>
      <c r="O30" s="19">
        <v>24.58</v>
      </c>
      <c r="P30" s="19">
        <v>1400000</v>
      </c>
      <c r="Q30" s="17"/>
    </row>
    <row r="31" spans="1:17" x14ac:dyDescent="0.3">
      <c r="A31" s="13">
        <v>45074</v>
      </c>
      <c r="B31" s="19">
        <v>59900</v>
      </c>
      <c r="C31" s="35">
        <v>59.9</v>
      </c>
      <c r="D31" s="19">
        <v>7.38</v>
      </c>
      <c r="E31" s="19">
        <v>7.76</v>
      </c>
      <c r="F31" s="19">
        <v>145</v>
      </c>
      <c r="G31" s="19">
        <v>14</v>
      </c>
      <c r="H31" s="19">
        <v>320</v>
      </c>
      <c r="I31" s="19">
        <v>40</v>
      </c>
      <c r="J31" s="19">
        <v>276</v>
      </c>
      <c r="K31" s="19">
        <v>25</v>
      </c>
      <c r="L31" s="19" t="s">
        <v>35</v>
      </c>
      <c r="M31" s="19">
        <v>400</v>
      </c>
      <c r="N31" s="19">
        <v>0.3</v>
      </c>
      <c r="O31" s="19">
        <v>24.37</v>
      </c>
      <c r="P31" s="19">
        <v>1300000</v>
      </c>
      <c r="Q31" s="17"/>
    </row>
    <row r="32" spans="1:17" x14ac:dyDescent="0.3">
      <c r="A32" s="13">
        <v>45075</v>
      </c>
      <c r="B32" s="19">
        <v>60990</v>
      </c>
      <c r="C32" s="35">
        <v>60.99</v>
      </c>
      <c r="D32" s="19">
        <v>7.32</v>
      </c>
      <c r="E32" s="19">
        <v>7.69</v>
      </c>
      <c r="F32" s="19">
        <v>150</v>
      </c>
      <c r="G32" s="19">
        <v>17</v>
      </c>
      <c r="H32" s="19">
        <v>324</v>
      </c>
      <c r="I32" s="19">
        <v>44</v>
      </c>
      <c r="J32" s="19">
        <v>258</v>
      </c>
      <c r="K32" s="19">
        <v>26</v>
      </c>
      <c r="L32" s="19" t="s">
        <v>35</v>
      </c>
      <c r="M32" s="19">
        <v>600</v>
      </c>
      <c r="N32" s="19">
        <v>0.2</v>
      </c>
      <c r="O32" s="19">
        <v>23.22</v>
      </c>
      <c r="P32" s="19">
        <v>1700000</v>
      </c>
      <c r="Q32" s="17"/>
    </row>
    <row r="33" spans="1:17" x14ac:dyDescent="0.3">
      <c r="A33" s="13">
        <v>45076</v>
      </c>
      <c r="B33" s="34">
        <v>60400</v>
      </c>
      <c r="C33" s="52">
        <v>60.4</v>
      </c>
      <c r="D33" s="34">
        <v>7.26</v>
      </c>
      <c r="E33" s="34">
        <v>7.71</v>
      </c>
      <c r="F33" s="34">
        <v>135</v>
      </c>
      <c r="G33" s="34">
        <v>13</v>
      </c>
      <c r="H33" s="34">
        <v>312</v>
      </c>
      <c r="I33" s="34">
        <v>40</v>
      </c>
      <c r="J33" s="34">
        <v>284</v>
      </c>
      <c r="K33" s="34">
        <v>26</v>
      </c>
      <c r="L33" s="34" t="s">
        <v>35</v>
      </c>
      <c r="M33" s="34">
        <v>500</v>
      </c>
      <c r="N33" s="34">
        <v>0.3</v>
      </c>
      <c r="O33" s="34">
        <v>23.64</v>
      </c>
      <c r="P33" s="34">
        <v>1300000</v>
      </c>
      <c r="Q33" s="17"/>
    </row>
    <row r="34" spans="1:17" ht="15" thickBot="1" x14ac:dyDescent="0.35">
      <c r="A34" s="13">
        <v>45077</v>
      </c>
      <c r="B34" s="37">
        <v>62080</v>
      </c>
      <c r="C34" s="53">
        <v>62.08</v>
      </c>
      <c r="D34" s="37">
        <v>7.36</v>
      </c>
      <c r="E34" s="37">
        <v>7.74</v>
      </c>
      <c r="F34" s="37">
        <v>150</v>
      </c>
      <c r="G34" s="37">
        <v>16</v>
      </c>
      <c r="H34" s="37">
        <v>304</v>
      </c>
      <c r="I34" s="37">
        <v>44</v>
      </c>
      <c r="J34" s="37">
        <v>274</v>
      </c>
      <c r="K34" s="37">
        <v>24</v>
      </c>
      <c r="L34" s="37" t="s">
        <v>35</v>
      </c>
      <c r="M34" s="37">
        <v>700</v>
      </c>
      <c r="N34" s="37">
        <v>0.2</v>
      </c>
      <c r="O34" s="37">
        <v>24.79</v>
      </c>
      <c r="P34" s="37">
        <v>1400000</v>
      </c>
      <c r="Q34" s="17"/>
    </row>
    <row r="35" spans="1:17" ht="15" thickBot="1" x14ac:dyDescent="0.35">
      <c r="A35" s="11" t="s">
        <v>30</v>
      </c>
      <c r="B35" s="18">
        <f>AVERAGE(B4:B34)</f>
        <v>59764.516129032258</v>
      </c>
      <c r="C35" s="18">
        <f t="shared" ref="C35:P35" si="0">AVERAGE(C4:C34)</f>
        <v>59.773225806451613</v>
      </c>
      <c r="D35" s="18">
        <f t="shared" si="0"/>
        <v>7.3829032258064515</v>
      </c>
      <c r="E35" s="18">
        <f t="shared" si="0"/>
        <v>7.718387096774193</v>
      </c>
      <c r="F35" s="18">
        <f t="shared" si="0"/>
        <v>140.48387096774192</v>
      </c>
      <c r="G35" s="18">
        <f t="shared" si="0"/>
        <v>15.483870967741936</v>
      </c>
      <c r="H35" s="18">
        <f t="shared" si="0"/>
        <v>317.03225806451616</v>
      </c>
      <c r="I35" s="18">
        <f t="shared" si="0"/>
        <v>40.12903225806452</v>
      </c>
      <c r="J35" s="18">
        <f t="shared" si="0"/>
        <v>267.54838709677421</v>
      </c>
      <c r="K35" s="18">
        <f t="shared" si="0"/>
        <v>25.387096774193548</v>
      </c>
      <c r="L35" s="18" t="s">
        <v>35</v>
      </c>
      <c r="M35" s="18">
        <f t="shared" si="0"/>
        <v>548.38709677419354</v>
      </c>
      <c r="N35" s="18">
        <f t="shared" si="0"/>
        <v>0.25161290322580643</v>
      </c>
      <c r="O35" s="18">
        <f t="shared" si="0"/>
        <v>23.901935483870972</v>
      </c>
      <c r="P35" s="18">
        <f t="shared" si="0"/>
        <v>1454838.7096774194</v>
      </c>
      <c r="Q35" s="33"/>
    </row>
    <row r="36" spans="1:17" x14ac:dyDescent="0.3">
      <c r="C36" s="50">
        <f>SUM(C4:C34)</f>
        <v>1852.97</v>
      </c>
    </row>
    <row r="41" spans="1:17" ht="40.799999999999997" customHeight="1" x14ac:dyDescent="0.3">
      <c r="A41" s="67" t="s">
        <v>31</v>
      </c>
      <c r="B41" s="67"/>
      <c r="C41" s="67" t="s">
        <v>32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3" spans="1:17" x14ac:dyDescent="0.3">
      <c r="A43" s="14" t="s">
        <v>33</v>
      </c>
      <c r="B43" s="15">
        <f>MIN(B4:B34)</f>
        <v>54320</v>
      </c>
      <c r="C43" s="15">
        <f t="shared" ref="C43:P43" si="1">MIN(C4:C34)</f>
        <v>54.32</v>
      </c>
      <c r="D43" s="15">
        <f t="shared" si="1"/>
        <v>7.19</v>
      </c>
      <c r="E43" s="15">
        <f t="shared" si="1"/>
        <v>7.58</v>
      </c>
      <c r="F43" s="15">
        <f t="shared" si="1"/>
        <v>125</v>
      </c>
      <c r="G43" s="15">
        <f t="shared" si="1"/>
        <v>13</v>
      </c>
      <c r="H43" s="15">
        <f t="shared" si="1"/>
        <v>300</v>
      </c>
      <c r="I43" s="15">
        <f t="shared" si="1"/>
        <v>36</v>
      </c>
      <c r="J43" s="15">
        <f t="shared" si="1"/>
        <v>236</v>
      </c>
      <c r="K43" s="15">
        <f t="shared" si="1"/>
        <v>22</v>
      </c>
      <c r="L43" s="15"/>
      <c r="M43" s="15">
        <f t="shared" si="1"/>
        <v>400</v>
      </c>
      <c r="N43" s="15">
        <f t="shared" si="1"/>
        <v>0.2</v>
      </c>
      <c r="O43" s="15">
        <f t="shared" si="1"/>
        <v>22.85</v>
      </c>
      <c r="P43" s="15">
        <f t="shared" si="1"/>
        <v>1300000</v>
      </c>
      <c r="Q43" s="15"/>
    </row>
    <row r="44" spans="1:17" x14ac:dyDescent="0.3">
      <c r="A44" s="14"/>
    </row>
    <row r="45" spans="1:17" x14ac:dyDescent="0.3">
      <c r="A45" s="14" t="s">
        <v>34</v>
      </c>
      <c r="B45" s="15">
        <f>MAX(B4:B34)</f>
        <v>62530</v>
      </c>
      <c r="C45" s="15">
        <f t="shared" ref="C45:P45" si="2">MAX(C4:C34)</f>
        <v>62.53</v>
      </c>
      <c r="D45" s="15">
        <f t="shared" si="2"/>
        <v>7.61</v>
      </c>
      <c r="E45" s="15">
        <f t="shared" si="2"/>
        <v>7.81</v>
      </c>
      <c r="F45" s="15">
        <f t="shared" si="2"/>
        <v>150</v>
      </c>
      <c r="G45" s="15">
        <f t="shared" si="2"/>
        <v>18</v>
      </c>
      <c r="H45" s="15">
        <f t="shared" si="2"/>
        <v>332</v>
      </c>
      <c r="I45" s="15">
        <f t="shared" si="2"/>
        <v>44</v>
      </c>
      <c r="J45" s="15">
        <f t="shared" si="2"/>
        <v>292</v>
      </c>
      <c r="K45" s="15">
        <f t="shared" si="2"/>
        <v>28</v>
      </c>
      <c r="L45" s="15"/>
      <c r="M45" s="15">
        <f t="shared" si="2"/>
        <v>700</v>
      </c>
      <c r="N45" s="15">
        <f t="shared" si="2"/>
        <v>0.3</v>
      </c>
      <c r="O45" s="15">
        <f t="shared" si="2"/>
        <v>24.98</v>
      </c>
      <c r="P45" s="15">
        <f t="shared" si="2"/>
        <v>1700000</v>
      </c>
      <c r="Q45" s="15"/>
    </row>
  </sheetData>
  <mergeCells count="12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AT45"/>
  <sheetViews>
    <sheetView zoomScale="99" zoomScaleNormal="99" workbookViewId="0">
      <selection activeCell="Q4" sqref="Q4:Q34"/>
    </sheetView>
  </sheetViews>
  <sheetFormatPr defaultRowHeight="14.4" x14ac:dyDescent="0.3"/>
  <cols>
    <col min="1" max="1" width="10.21875" customWidth="1"/>
    <col min="2" max="2" width="8.5546875" customWidth="1"/>
    <col min="3" max="3" width="8.10937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3.21875" customWidth="1"/>
    <col min="20" max="20" width="12" bestFit="1" customWidth="1"/>
    <col min="21" max="21" width="14.88671875" customWidth="1"/>
  </cols>
  <sheetData>
    <row r="1" spans="1:46" ht="69.75" customHeight="1" thickBot="1" x14ac:dyDescent="0.6">
      <c r="A1" s="69" t="s">
        <v>28</v>
      </c>
      <c r="B1" s="70"/>
      <c r="C1" s="70"/>
      <c r="D1" s="70"/>
      <c r="E1" s="70"/>
      <c r="F1" s="70"/>
      <c r="G1" s="70"/>
      <c r="H1" s="71"/>
      <c r="I1" s="71"/>
      <c r="J1" s="70"/>
      <c r="K1" s="70"/>
      <c r="L1" s="70"/>
      <c r="M1" s="70"/>
      <c r="N1" s="70"/>
      <c r="O1" s="70"/>
      <c r="P1" s="70"/>
      <c r="Q1" s="7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73" t="s">
        <v>0</v>
      </c>
      <c r="B2" s="75" t="s">
        <v>26</v>
      </c>
      <c r="C2" s="76"/>
      <c r="D2" s="77" t="s">
        <v>1</v>
      </c>
      <c r="E2" s="78"/>
      <c r="F2" s="79" t="s">
        <v>2</v>
      </c>
      <c r="G2" s="80"/>
      <c r="H2" s="81" t="s">
        <v>3</v>
      </c>
      <c r="I2" s="82"/>
      <c r="J2" s="83" t="s">
        <v>4</v>
      </c>
      <c r="K2" s="80"/>
      <c r="L2" s="84" t="s">
        <v>5</v>
      </c>
      <c r="M2" s="80"/>
      <c r="N2" s="2" t="s">
        <v>6</v>
      </c>
      <c r="O2" s="84" t="s">
        <v>7</v>
      </c>
      <c r="P2" s="85"/>
      <c r="Q2" s="86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4"/>
      <c r="B3" s="4" t="s">
        <v>9</v>
      </c>
      <c r="C3" s="5" t="s">
        <v>10</v>
      </c>
      <c r="D3" s="6" t="s">
        <v>11</v>
      </c>
      <c r="E3" s="6" t="s">
        <v>22</v>
      </c>
      <c r="F3" s="21" t="s">
        <v>12</v>
      </c>
      <c r="G3" s="22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9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7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38">
        <v>45047</v>
      </c>
      <c r="B4" s="29">
        <v>35420</v>
      </c>
      <c r="C4" s="51">
        <v>35.42</v>
      </c>
      <c r="D4" s="29">
        <v>7.38</v>
      </c>
      <c r="E4" s="29">
        <v>7.52</v>
      </c>
      <c r="F4" s="29">
        <v>155</v>
      </c>
      <c r="G4" s="29">
        <v>21</v>
      </c>
      <c r="H4" s="29">
        <v>356</v>
      </c>
      <c r="I4" s="29">
        <v>44</v>
      </c>
      <c r="J4" s="29">
        <v>298</v>
      </c>
      <c r="K4" s="29">
        <v>35</v>
      </c>
      <c r="L4" s="29" t="s">
        <v>35</v>
      </c>
      <c r="M4" s="29">
        <v>600</v>
      </c>
      <c r="N4" s="29">
        <v>0.2</v>
      </c>
      <c r="O4" s="29">
        <v>24.6</v>
      </c>
      <c r="P4" s="29">
        <v>1400000</v>
      </c>
      <c r="Q4" s="36"/>
    </row>
    <row r="5" spans="1:46" x14ac:dyDescent="0.3">
      <c r="A5" s="39">
        <v>45048</v>
      </c>
      <c r="B5" s="19">
        <v>32800</v>
      </c>
      <c r="C5" s="35">
        <v>32.799999999999997</v>
      </c>
      <c r="D5" s="19">
        <v>7.26</v>
      </c>
      <c r="E5" s="19">
        <v>7.36</v>
      </c>
      <c r="F5" s="19">
        <v>150</v>
      </c>
      <c r="G5" s="19">
        <v>21</v>
      </c>
      <c r="H5" s="19">
        <v>352</v>
      </c>
      <c r="I5" s="19">
        <v>44</v>
      </c>
      <c r="J5" s="19">
        <v>320</v>
      </c>
      <c r="K5" s="19">
        <v>41</v>
      </c>
      <c r="L5" s="19" t="s">
        <v>35</v>
      </c>
      <c r="M5" s="19">
        <v>400</v>
      </c>
      <c r="N5" s="19">
        <v>0.3</v>
      </c>
      <c r="O5" s="19">
        <v>24.8</v>
      </c>
      <c r="P5" s="19">
        <v>1200000</v>
      </c>
      <c r="Q5" s="17"/>
    </row>
    <row r="6" spans="1:46" x14ac:dyDescent="0.3">
      <c r="A6" s="39">
        <v>45049</v>
      </c>
      <c r="B6" s="19">
        <v>36690</v>
      </c>
      <c r="C6" s="35">
        <v>36.69</v>
      </c>
      <c r="D6" s="19">
        <v>7.3</v>
      </c>
      <c r="E6" s="19">
        <v>7.33</v>
      </c>
      <c r="F6" s="19">
        <v>160</v>
      </c>
      <c r="G6" s="19">
        <v>25</v>
      </c>
      <c r="H6" s="19">
        <v>356</v>
      </c>
      <c r="I6" s="19">
        <v>48</v>
      </c>
      <c r="J6" s="19">
        <v>323</v>
      </c>
      <c r="K6" s="19">
        <v>40</v>
      </c>
      <c r="L6" s="19" t="s">
        <v>35</v>
      </c>
      <c r="M6" s="19">
        <v>500</v>
      </c>
      <c r="N6" s="19">
        <v>0.3</v>
      </c>
      <c r="O6" s="19">
        <v>23.7</v>
      </c>
      <c r="P6" s="19">
        <v>1300000</v>
      </c>
      <c r="Q6" s="17"/>
    </row>
    <row r="7" spans="1:46" x14ac:dyDescent="0.3">
      <c r="A7" s="39">
        <v>45050</v>
      </c>
      <c r="B7" s="19">
        <v>36340</v>
      </c>
      <c r="C7" s="35">
        <v>36.340000000000003</v>
      </c>
      <c r="D7" s="19">
        <v>7.32</v>
      </c>
      <c r="E7" s="19">
        <v>7.36</v>
      </c>
      <c r="F7" s="19">
        <v>165</v>
      </c>
      <c r="G7" s="19">
        <v>27</v>
      </c>
      <c r="H7" s="19">
        <v>360</v>
      </c>
      <c r="I7" s="19">
        <v>44</v>
      </c>
      <c r="J7" s="19">
        <v>316</v>
      </c>
      <c r="K7" s="19">
        <v>38</v>
      </c>
      <c r="L7" s="19" t="s">
        <v>35</v>
      </c>
      <c r="M7" s="19">
        <v>700</v>
      </c>
      <c r="N7" s="19">
        <v>0.2</v>
      </c>
      <c r="O7" s="19">
        <v>25.3</v>
      </c>
      <c r="P7" s="19">
        <v>1400000</v>
      </c>
      <c r="Q7" s="17"/>
    </row>
    <row r="8" spans="1:46" x14ac:dyDescent="0.3">
      <c r="A8" s="39">
        <v>45051</v>
      </c>
      <c r="B8" s="19">
        <v>42500</v>
      </c>
      <c r="C8" s="35">
        <v>42.5</v>
      </c>
      <c r="D8" s="19">
        <v>7.48</v>
      </c>
      <c r="E8" s="19">
        <v>7.52</v>
      </c>
      <c r="F8" s="19">
        <v>160</v>
      </c>
      <c r="G8" s="19">
        <v>27</v>
      </c>
      <c r="H8" s="19">
        <v>352</v>
      </c>
      <c r="I8" s="19">
        <v>44</v>
      </c>
      <c r="J8" s="19">
        <v>296</v>
      </c>
      <c r="K8" s="19">
        <v>42</v>
      </c>
      <c r="L8" s="19" t="s">
        <v>35</v>
      </c>
      <c r="M8" s="19">
        <v>600</v>
      </c>
      <c r="N8" s="19">
        <v>0.3</v>
      </c>
      <c r="O8" s="19">
        <v>24.5</v>
      </c>
      <c r="P8" s="19">
        <v>1400000</v>
      </c>
      <c r="Q8" s="17"/>
    </row>
    <row r="9" spans="1:46" x14ac:dyDescent="0.3">
      <c r="A9" s="39">
        <v>45052</v>
      </c>
      <c r="B9" s="19">
        <v>37120</v>
      </c>
      <c r="C9" s="35">
        <v>37.119999999999997</v>
      </c>
      <c r="D9" s="19">
        <v>7.23</v>
      </c>
      <c r="E9" s="19">
        <v>7.29</v>
      </c>
      <c r="F9" s="19">
        <v>165</v>
      </c>
      <c r="G9" s="19">
        <v>25</v>
      </c>
      <c r="H9" s="19">
        <v>356</v>
      </c>
      <c r="I9" s="19">
        <v>36</v>
      </c>
      <c r="J9" s="19">
        <v>304</v>
      </c>
      <c r="K9" s="19">
        <v>29</v>
      </c>
      <c r="L9" s="19" t="s">
        <v>35</v>
      </c>
      <c r="M9" s="19">
        <v>400</v>
      </c>
      <c r="N9" s="19">
        <v>0.3</v>
      </c>
      <c r="O9" s="19">
        <v>24.8</v>
      </c>
      <c r="P9" s="19">
        <v>1300000</v>
      </c>
      <c r="Q9" s="17"/>
    </row>
    <row r="10" spans="1:46" x14ac:dyDescent="0.3">
      <c r="A10" s="39">
        <v>45053</v>
      </c>
      <c r="B10" s="19">
        <v>40360</v>
      </c>
      <c r="C10" s="35">
        <v>40.36</v>
      </c>
      <c r="D10" s="19">
        <v>7.47</v>
      </c>
      <c r="E10" s="19">
        <v>7.51</v>
      </c>
      <c r="F10" s="19">
        <v>165</v>
      </c>
      <c r="G10" s="19">
        <v>26</v>
      </c>
      <c r="H10" s="19">
        <v>360</v>
      </c>
      <c r="I10" s="19">
        <v>40</v>
      </c>
      <c r="J10" s="19">
        <v>290</v>
      </c>
      <c r="K10" s="19">
        <v>31</v>
      </c>
      <c r="L10" s="19" t="s">
        <v>35</v>
      </c>
      <c r="M10" s="19">
        <v>500</v>
      </c>
      <c r="N10" s="19">
        <v>0.2</v>
      </c>
      <c r="O10" s="19">
        <v>23.7</v>
      </c>
      <c r="P10" s="19">
        <v>1700000</v>
      </c>
      <c r="Q10" s="17"/>
    </row>
    <row r="11" spans="1:46" x14ac:dyDescent="0.3">
      <c r="A11" s="39">
        <v>45054</v>
      </c>
      <c r="B11" s="19">
        <v>39450</v>
      </c>
      <c r="C11" s="35">
        <v>39.450000000000003</v>
      </c>
      <c r="D11" s="19">
        <v>7.58</v>
      </c>
      <c r="E11" s="19">
        <v>7.64</v>
      </c>
      <c r="F11" s="19">
        <v>160</v>
      </c>
      <c r="G11" s="19">
        <v>24</v>
      </c>
      <c r="H11" s="19">
        <v>364</v>
      </c>
      <c r="I11" s="19">
        <v>40</v>
      </c>
      <c r="J11" s="19">
        <v>307</v>
      </c>
      <c r="K11" s="19">
        <v>32</v>
      </c>
      <c r="L11" s="19" t="s">
        <v>35</v>
      </c>
      <c r="M11" s="19">
        <v>700</v>
      </c>
      <c r="N11" s="19">
        <v>0.3</v>
      </c>
      <c r="O11" s="19">
        <v>24.6</v>
      </c>
      <c r="P11" s="19">
        <v>1700000</v>
      </c>
      <c r="Q11" s="17"/>
    </row>
    <row r="12" spans="1:46" x14ac:dyDescent="0.3">
      <c r="A12" s="39">
        <v>45055</v>
      </c>
      <c r="B12" s="19">
        <v>40960</v>
      </c>
      <c r="C12" s="35">
        <v>40.96</v>
      </c>
      <c r="D12" s="19">
        <v>7.53</v>
      </c>
      <c r="E12" s="19">
        <v>7.59</v>
      </c>
      <c r="F12" s="19">
        <v>155</v>
      </c>
      <c r="G12" s="19">
        <v>29</v>
      </c>
      <c r="H12" s="19">
        <v>368</v>
      </c>
      <c r="I12" s="19">
        <v>44</v>
      </c>
      <c r="J12" s="19">
        <v>314</v>
      </c>
      <c r="K12" s="19">
        <v>34</v>
      </c>
      <c r="L12" s="19" t="s">
        <v>35</v>
      </c>
      <c r="M12" s="19">
        <v>800</v>
      </c>
      <c r="N12" s="19">
        <v>0.3</v>
      </c>
      <c r="O12" s="19">
        <v>25.2</v>
      </c>
      <c r="P12" s="19">
        <v>1400000</v>
      </c>
      <c r="Q12" s="17"/>
    </row>
    <row r="13" spans="1:46" x14ac:dyDescent="0.3">
      <c r="A13" s="39">
        <v>45056</v>
      </c>
      <c r="B13" s="19">
        <v>41110</v>
      </c>
      <c r="C13" s="35">
        <v>41.11</v>
      </c>
      <c r="D13" s="19">
        <v>7.28</v>
      </c>
      <c r="E13" s="19">
        <v>7.34</v>
      </c>
      <c r="F13" s="19">
        <v>160</v>
      </c>
      <c r="G13" s="19">
        <v>30</v>
      </c>
      <c r="H13" s="19">
        <v>360</v>
      </c>
      <c r="I13" s="19">
        <v>48</v>
      </c>
      <c r="J13" s="19">
        <v>309</v>
      </c>
      <c r="K13" s="19">
        <v>35</v>
      </c>
      <c r="L13" s="19" t="s">
        <v>35</v>
      </c>
      <c r="M13" s="19">
        <v>600</v>
      </c>
      <c r="N13" s="19">
        <v>0.2</v>
      </c>
      <c r="O13" s="19">
        <v>24.7</v>
      </c>
      <c r="P13" s="19">
        <v>1200000</v>
      </c>
      <c r="Q13" s="17"/>
    </row>
    <row r="14" spans="1:46" x14ac:dyDescent="0.3">
      <c r="A14" s="39">
        <v>45057</v>
      </c>
      <c r="B14" s="19">
        <v>41720</v>
      </c>
      <c r="C14" s="35">
        <v>41.72</v>
      </c>
      <c r="D14" s="19">
        <v>7.26</v>
      </c>
      <c r="E14" s="19">
        <v>7.33</v>
      </c>
      <c r="F14" s="19">
        <v>165</v>
      </c>
      <c r="G14" s="19">
        <v>29</v>
      </c>
      <c r="H14" s="19">
        <v>364</v>
      </c>
      <c r="I14" s="19">
        <v>44</v>
      </c>
      <c r="J14" s="19">
        <v>315</v>
      </c>
      <c r="K14" s="19">
        <v>33</v>
      </c>
      <c r="L14" s="19" t="s">
        <v>35</v>
      </c>
      <c r="M14" s="19">
        <v>700</v>
      </c>
      <c r="N14" s="19">
        <v>0.3</v>
      </c>
      <c r="O14" s="19">
        <v>24.4</v>
      </c>
      <c r="P14" s="19">
        <v>1300000</v>
      </c>
      <c r="Q14" s="17"/>
    </row>
    <row r="15" spans="1:46" x14ac:dyDescent="0.3">
      <c r="A15" s="39">
        <v>45058</v>
      </c>
      <c r="B15" s="19">
        <v>40750</v>
      </c>
      <c r="C15" s="35">
        <v>40.75</v>
      </c>
      <c r="D15" s="19">
        <v>7.24</v>
      </c>
      <c r="E15" s="19">
        <v>7.31</v>
      </c>
      <c r="F15" s="19">
        <v>170</v>
      </c>
      <c r="G15" s="19">
        <v>27</v>
      </c>
      <c r="H15" s="19">
        <v>368</v>
      </c>
      <c r="I15" s="19">
        <v>40</v>
      </c>
      <c r="J15" s="19">
        <v>319</v>
      </c>
      <c r="K15" s="19">
        <v>32</v>
      </c>
      <c r="L15" s="19" t="s">
        <v>35</v>
      </c>
      <c r="M15" s="19">
        <v>500</v>
      </c>
      <c r="N15" s="19">
        <v>0.3</v>
      </c>
      <c r="O15" s="19">
        <v>23.8</v>
      </c>
      <c r="P15" s="19">
        <v>1100000</v>
      </c>
      <c r="Q15" s="17"/>
    </row>
    <row r="16" spans="1:46" x14ac:dyDescent="0.3">
      <c r="A16" s="39">
        <v>45059</v>
      </c>
      <c r="B16" s="19">
        <v>41750</v>
      </c>
      <c r="C16" s="35">
        <v>41.75</v>
      </c>
      <c r="D16" s="19">
        <v>7.31</v>
      </c>
      <c r="E16" s="19">
        <v>7.35</v>
      </c>
      <c r="F16" s="19">
        <v>160</v>
      </c>
      <c r="G16" s="19">
        <v>26</v>
      </c>
      <c r="H16" s="19">
        <v>372</v>
      </c>
      <c r="I16" s="19">
        <v>44</v>
      </c>
      <c r="J16" s="19">
        <v>324</v>
      </c>
      <c r="K16" s="19">
        <v>36</v>
      </c>
      <c r="L16" s="19" t="s">
        <v>35</v>
      </c>
      <c r="M16" s="19">
        <v>800</v>
      </c>
      <c r="N16" s="19">
        <v>0.2</v>
      </c>
      <c r="O16" s="19">
        <v>25.3</v>
      </c>
      <c r="P16" s="19">
        <v>1400000</v>
      </c>
      <c r="Q16" s="17"/>
    </row>
    <row r="17" spans="1:20" x14ac:dyDescent="0.3">
      <c r="A17" s="39">
        <v>45060</v>
      </c>
      <c r="B17" s="19">
        <v>41030</v>
      </c>
      <c r="C17" s="35">
        <v>41.03</v>
      </c>
      <c r="D17" s="19">
        <v>7.26</v>
      </c>
      <c r="E17" s="19">
        <v>7.34</v>
      </c>
      <c r="F17" s="19">
        <v>165</v>
      </c>
      <c r="G17" s="19">
        <v>28</v>
      </c>
      <c r="H17" s="19">
        <v>364</v>
      </c>
      <c r="I17" s="19">
        <v>48</v>
      </c>
      <c r="J17" s="19">
        <v>316</v>
      </c>
      <c r="K17" s="19">
        <v>41</v>
      </c>
      <c r="L17" s="19" t="s">
        <v>35</v>
      </c>
      <c r="M17" s="19">
        <v>700</v>
      </c>
      <c r="N17" s="19">
        <v>0.3</v>
      </c>
      <c r="O17" s="19">
        <v>24.1</v>
      </c>
      <c r="P17" s="19">
        <v>1300000</v>
      </c>
      <c r="Q17" s="17"/>
    </row>
    <row r="18" spans="1:20" x14ac:dyDescent="0.3">
      <c r="A18" s="39">
        <v>45061</v>
      </c>
      <c r="B18" s="19">
        <v>36730</v>
      </c>
      <c r="C18" s="35">
        <v>36.729999999999997</v>
      </c>
      <c r="D18" s="19">
        <v>7.2</v>
      </c>
      <c r="E18" s="19">
        <v>7.36</v>
      </c>
      <c r="F18" s="19">
        <v>160</v>
      </c>
      <c r="G18" s="19">
        <v>27</v>
      </c>
      <c r="H18" s="19">
        <v>360</v>
      </c>
      <c r="I18" s="19">
        <v>44</v>
      </c>
      <c r="J18" s="19">
        <v>330</v>
      </c>
      <c r="K18" s="19">
        <v>38</v>
      </c>
      <c r="L18" s="19" t="s">
        <v>35</v>
      </c>
      <c r="M18" s="19">
        <v>600</v>
      </c>
      <c r="N18" s="19">
        <v>0.2</v>
      </c>
      <c r="O18" s="19">
        <v>25.6</v>
      </c>
      <c r="P18" s="19">
        <v>1700000</v>
      </c>
      <c r="Q18" s="17"/>
    </row>
    <row r="19" spans="1:20" x14ac:dyDescent="0.3">
      <c r="A19" s="39">
        <v>45062</v>
      </c>
      <c r="B19" s="19">
        <v>34930</v>
      </c>
      <c r="C19" s="35">
        <v>34.93</v>
      </c>
      <c r="D19" s="19">
        <v>7.42</v>
      </c>
      <c r="E19" s="19">
        <v>7.51</v>
      </c>
      <c r="F19" s="19">
        <v>165</v>
      </c>
      <c r="G19" s="19">
        <v>26</v>
      </c>
      <c r="H19" s="19">
        <v>364</v>
      </c>
      <c r="I19" s="19">
        <v>40</v>
      </c>
      <c r="J19" s="19">
        <v>332</v>
      </c>
      <c r="K19" s="19">
        <v>32</v>
      </c>
      <c r="L19" s="19" t="s">
        <v>35</v>
      </c>
      <c r="M19" s="19">
        <v>400</v>
      </c>
      <c r="N19" s="19">
        <v>0.3</v>
      </c>
      <c r="O19" s="19">
        <v>24.7</v>
      </c>
      <c r="P19" s="19">
        <v>1400000</v>
      </c>
      <c r="Q19" s="17"/>
    </row>
    <row r="20" spans="1:20" x14ac:dyDescent="0.3">
      <c r="A20" s="39">
        <v>45063</v>
      </c>
      <c r="B20" s="19">
        <v>33700</v>
      </c>
      <c r="C20" s="35">
        <v>33.700000000000003</v>
      </c>
      <c r="D20" s="19">
        <v>7.36</v>
      </c>
      <c r="E20" s="19">
        <v>7.58</v>
      </c>
      <c r="F20" s="19">
        <v>160</v>
      </c>
      <c r="G20" s="19">
        <v>28</v>
      </c>
      <c r="H20" s="19">
        <v>356</v>
      </c>
      <c r="I20" s="19">
        <v>40</v>
      </c>
      <c r="J20" s="19">
        <v>328</v>
      </c>
      <c r="K20" s="19">
        <v>30</v>
      </c>
      <c r="L20" s="19" t="s">
        <v>35</v>
      </c>
      <c r="M20" s="19">
        <v>600</v>
      </c>
      <c r="N20" s="19">
        <v>0.3</v>
      </c>
      <c r="O20" s="19">
        <v>24.9</v>
      </c>
      <c r="P20" s="19">
        <v>1400000</v>
      </c>
      <c r="Q20" s="17"/>
    </row>
    <row r="21" spans="1:20" x14ac:dyDescent="0.3">
      <c r="A21" s="39">
        <v>45064</v>
      </c>
      <c r="B21" s="19">
        <v>31220</v>
      </c>
      <c r="C21" s="35">
        <v>31.22</v>
      </c>
      <c r="D21" s="19">
        <v>7.49</v>
      </c>
      <c r="E21" s="19">
        <v>7.53</v>
      </c>
      <c r="F21" s="19">
        <v>165</v>
      </c>
      <c r="G21" s="19">
        <v>29</v>
      </c>
      <c r="H21" s="19">
        <v>360</v>
      </c>
      <c r="I21" s="19">
        <v>44</v>
      </c>
      <c r="J21" s="19">
        <v>314</v>
      </c>
      <c r="K21" s="19">
        <v>33</v>
      </c>
      <c r="L21" s="19" t="s">
        <v>35</v>
      </c>
      <c r="M21" s="19">
        <v>500</v>
      </c>
      <c r="N21" s="19">
        <v>0.2</v>
      </c>
      <c r="O21" s="19">
        <v>24.3</v>
      </c>
      <c r="P21" s="19">
        <v>1200000</v>
      </c>
      <c r="Q21" s="17"/>
    </row>
    <row r="22" spans="1:20" x14ac:dyDescent="0.3">
      <c r="A22" s="39">
        <v>45065</v>
      </c>
      <c r="B22" s="19">
        <v>31110</v>
      </c>
      <c r="C22" s="35">
        <v>31.11</v>
      </c>
      <c r="D22" s="19">
        <v>7.46</v>
      </c>
      <c r="E22" s="19">
        <v>7.56</v>
      </c>
      <c r="F22" s="19">
        <v>160</v>
      </c>
      <c r="G22" s="19">
        <v>29</v>
      </c>
      <c r="H22" s="19">
        <v>364</v>
      </c>
      <c r="I22" s="19">
        <v>44</v>
      </c>
      <c r="J22" s="19">
        <v>333</v>
      </c>
      <c r="K22" s="19">
        <v>36</v>
      </c>
      <c r="L22" s="19" t="s">
        <v>35</v>
      </c>
      <c r="M22" s="19">
        <v>700</v>
      </c>
      <c r="N22" s="19">
        <v>0.3</v>
      </c>
      <c r="O22" s="19">
        <v>23.7</v>
      </c>
      <c r="P22" s="19">
        <v>1700000</v>
      </c>
      <c r="Q22" s="17"/>
    </row>
    <row r="23" spans="1:20" x14ac:dyDescent="0.3">
      <c r="A23" s="39">
        <v>45066</v>
      </c>
      <c r="B23" s="19">
        <v>34050</v>
      </c>
      <c r="C23" s="35">
        <v>34.049999999999997</v>
      </c>
      <c r="D23" s="19">
        <v>7.38</v>
      </c>
      <c r="E23" s="19">
        <v>7.4</v>
      </c>
      <c r="F23" s="19">
        <v>165</v>
      </c>
      <c r="G23" s="19">
        <v>27</v>
      </c>
      <c r="H23" s="19">
        <v>360</v>
      </c>
      <c r="I23" s="19">
        <v>48</v>
      </c>
      <c r="J23" s="19">
        <v>332</v>
      </c>
      <c r="K23" s="19">
        <v>42</v>
      </c>
      <c r="L23" s="19" t="s">
        <v>35</v>
      </c>
      <c r="M23" s="19">
        <v>600</v>
      </c>
      <c r="N23" s="19">
        <v>0.3</v>
      </c>
      <c r="O23" s="19">
        <v>23.8</v>
      </c>
      <c r="P23" s="19">
        <v>1400000</v>
      </c>
      <c r="Q23" s="17"/>
    </row>
    <row r="24" spans="1:20" x14ac:dyDescent="0.3">
      <c r="A24" s="39">
        <v>45067</v>
      </c>
      <c r="B24" s="19">
        <v>35030</v>
      </c>
      <c r="C24" s="35">
        <v>35.03</v>
      </c>
      <c r="D24" s="19">
        <v>7.35</v>
      </c>
      <c r="E24" s="19">
        <v>7.41</v>
      </c>
      <c r="F24" s="19">
        <v>160</v>
      </c>
      <c r="G24" s="19">
        <v>26</v>
      </c>
      <c r="H24" s="19">
        <v>368</v>
      </c>
      <c r="I24" s="19">
        <v>48</v>
      </c>
      <c r="J24" s="19">
        <v>340</v>
      </c>
      <c r="K24" s="19">
        <v>43</v>
      </c>
      <c r="L24" s="19" t="s">
        <v>35</v>
      </c>
      <c r="M24" s="19">
        <v>500</v>
      </c>
      <c r="N24" s="19">
        <v>0.3</v>
      </c>
      <c r="O24" s="19">
        <v>24.6</v>
      </c>
      <c r="P24" s="19">
        <v>1400000</v>
      </c>
      <c r="Q24" s="17"/>
    </row>
    <row r="25" spans="1:20" x14ac:dyDescent="0.3">
      <c r="A25" s="39">
        <v>45068</v>
      </c>
      <c r="B25" s="19">
        <v>37080</v>
      </c>
      <c r="C25" s="35">
        <v>37.08</v>
      </c>
      <c r="D25" s="19">
        <v>7.31</v>
      </c>
      <c r="E25" s="19">
        <v>7.37</v>
      </c>
      <c r="F25" s="19">
        <v>165</v>
      </c>
      <c r="G25" s="19">
        <v>25</v>
      </c>
      <c r="H25" s="19">
        <v>364</v>
      </c>
      <c r="I25" s="19">
        <v>44</v>
      </c>
      <c r="J25" s="19">
        <v>335</v>
      </c>
      <c r="K25" s="19">
        <v>40</v>
      </c>
      <c r="L25" s="19" t="s">
        <v>35</v>
      </c>
      <c r="M25" s="19">
        <v>700</v>
      </c>
      <c r="N25" s="19">
        <v>0.2</v>
      </c>
      <c r="O25" s="19">
        <v>24.7</v>
      </c>
      <c r="P25" s="19">
        <v>1300000</v>
      </c>
      <c r="Q25" s="17"/>
      <c r="T25" t="s">
        <v>36</v>
      </c>
    </row>
    <row r="26" spans="1:20" x14ac:dyDescent="0.3">
      <c r="A26" s="39">
        <v>45069</v>
      </c>
      <c r="B26" s="19">
        <v>35580</v>
      </c>
      <c r="C26" s="35">
        <v>35.58</v>
      </c>
      <c r="D26" s="19">
        <v>7.38</v>
      </c>
      <c r="E26" s="19">
        <v>7.41</v>
      </c>
      <c r="F26" s="19">
        <v>160</v>
      </c>
      <c r="G26" s="19">
        <v>27</v>
      </c>
      <c r="H26" s="19">
        <v>360</v>
      </c>
      <c r="I26" s="19">
        <v>40</v>
      </c>
      <c r="J26" s="19">
        <v>345</v>
      </c>
      <c r="K26" s="19">
        <v>30</v>
      </c>
      <c r="L26" s="19" t="s">
        <v>35</v>
      </c>
      <c r="M26" s="19">
        <v>600</v>
      </c>
      <c r="N26" s="19">
        <v>0.3</v>
      </c>
      <c r="O26" s="19">
        <v>25.3</v>
      </c>
      <c r="P26" s="19">
        <v>1400000</v>
      </c>
      <c r="Q26" s="17"/>
    </row>
    <row r="27" spans="1:20" x14ac:dyDescent="0.3">
      <c r="A27" s="39">
        <v>45070</v>
      </c>
      <c r="B27" s="19">
        <v>35680</v>
      </c>
      <c r="C27" s="35">
        <v>35.68</v>
      </c>
      <c r="D27" s="19">
        <v>7.43</v>
      </c>
      <c r="E27" s="19">
        <v>7.49</v>
      </c>
      <c r="F27" s="19">
        <v>150</v>
      </c>
      <c r="G27" s="19">
        <v>24</v>
      </c>
      <c r="H27" s="19">
        <v>372</v>
      </c>
      <c r="I27" s="19">
        <v>36</v>
      </c>
      <c r="J27" s="19">
        <v>339</v>
      </c>
      <c r="K27" s="19">
        <v>29</v>
      </c>
      <c r="L27" s="19" t="s">
        <v>35</v>
      </c>
      <c r="M27" s="19">
        <v>500</v>
      </c>
      <c r="N27" s="19">
        <v>0.3</v>
      </c>
      <c r="O27" s="19">
        <v>24.8</v>
      </c>
      <c r="P27" s="19">
        <v>1200000</v>
      </c>
      <c r="Q27" s="17"/>
    </row>
    <row r="28" spans="1:20" x14ac:dyDescent="0.3">
      <c r="A28" s="39">
        <v>45071</v>
      </c>
      <c r="B28" s="19">
        <v>40530</v>
      </c>
      <c r="C28" s="35">
        <v>40.53</v>
      </c>
      <c r="D28" s="19">
        <v>7.45</v>
      </c>
      <c r="E28" s="19">
        <v>7.51</v>
      </c>
      <c r="F28" s="19">
        <v>155</v>
      </c>
      <c r="G28" s="19">
        <v>25</v>
      </c>
      <c r="H28" s="19">
        <v>368</v>
      </c>
      <c r="I28" s="19">
        <v>40</v>
      </c>
      <c r="J28" s="19">
        <v>342</v>
      </c>
      <c r="K28" s="19">
        <v>31</v>
      </c>
      <c r="L28" s="19" t="s">
        <v>35</v>
      </c>
      <c r="M28" s="19">
        <v>800</v>
      </c>
      <c r="N28" s="19">
        <v>0.2</v>
      </c>
      <c r="O28" s="19">
        <v>24.5</v>
      </c>
      <c r="P28" s="19">
        <v>1700000</v>
      </c>
      <c r="Q28" s="17"/>
    </row>
    <row r="29" spans="1:20" x14ac:dyDescent="0.3">
      <c r="A29" s="39">
        <v>45072</v>
      </c>
      <c r="B29" s="19">
        <v>33340</v>
      </c>
      <c r="C29" s="35">
        <v>33.340000000000003</v>
      </c>
      <c r="D29" s="19">
        <v>7.42</v>
      </c>
      <c r="E29" s="19">
        <v>7.48</v>
      </c>
      <c r="F29" s="19">
        <v>160</v>
      </c>
      <c r="G29" s="19">
        <v>25</v>
      </c>
      <c r="H29" s="19">
        <v>364</v>
      </c>
      <c r="I29" s="19">
        <v>40</v>
      </c>
      <c r="J29" s="19">
        <v>348</v>
      </c>
      <c r="K29" s="19">
        <v>33</v>
      </c>
      <c r="L29" s="19" t="s">
        <v>35</v>
      </c>
      <c r="M29" s="19">
        <v>400</v>
      </c>
      <c r="N29" s="19">
        <v>0.3</v>
      </c>
      <c r="O29" s="19">
        <v>23.7</v>
      </c>
      <c r="P29" s="19">
        <v>1400000</v>
      </c>
      <c r="Q29" s="17"/>
    </row>
    <row r="30" spans="1:20" x14ac:dyDescent="0.3">
      <c r="A30" s="39">
        <v>45073</v>
      </c>
      <c r="B30" s="19">
        <v>36920</v>
      </c>
      <c r="C30" s="35">
        <v>36.92</v>
      </c>
      <c r="D30" s="19">
        <v>7.44</v>
      </c>
      <c r="E30" s="19">
        <v>7.52</v>
      </c>
      <c r="F30" s="19">
        <v>155</v>
      </c>
      <c r="G30" s="19">
        <v>27</v>
      </c>
      <c r="H30" s="19">
        <v>368</v>
      </c>
      <c r="I30" s="19">
        <v>44</v>
      </c>
      <c r="J30" s="19">
        <v>346</v>
      </c>
      <c r="K30" s="19">
        <v>35</v>
      </c>
      <c r="L30" s="19" t="s">
        <v>35</v>
      </c>
      <c r="M30" s="19">
        <v>600</v>
      </c>
      <c r="N30" s="19">
        <v>0.3</v>
      </c>
      <c r="O30" s="19">
        <v>24.6</v>
      </c>
      <c r="P30" s="19">
        <v>1300000</v>
      </c>
      <c r="Q30" s="17"/>
    </row>
    <row r="31" spans="1:20" x14ac:dyDescent="0.3">
      <c r="A31" s="39">
        <v>45074</v>
      </c>
      <c r="B31" s="19">
        <v>36160</v>
      </c>
      <c r="C31" s="35">
        <v>36.159999999999997</v>
      </c>
      <c r="D31" s="19">
        <v>7.43</v>
      </c>
      <c r="E31" s="19">
        <v>7.51</v>
      </c>
      <c r="F31" s="19">
        <v>160</v>
      </c>
      <c r="G31" s="19">
        <v>26</v>
      </c>
      <c r="H31" s="19">
        <v>360</v>
      </c>
      <c r="I31" s="19">
        <v>44</v>
      </c>
      <c r="J31" s="19">
        <v>327</v>
      </c>
      <c r="K31" s="19">
        <v>38</v>
      </c>
      <c r="L31" s="19" t="s">
        <v>35</v>
      </c>
      <c r="M31" s="19">
        <v>500</v>
      </c>
      <c r="N31" s="19">
        <v>0.3</v>
      </c>
      <c r="O31" s="19">
        <v>25.4</v>
      </c>
      <c r="P31" s="19">
        <v>1400000</v>
      </c>
      <c r="Q31" s="17"/>
    </row>
    <row r="32" spans="1:20" x14ac:dyDescent="0.3">
      <c r="A32" s="39">
        <v>45075</v>
      </c>
      <c r="B32" s="19">
        <v>35680</v>
      </c>
      <c r="C32" s="35">
        <v>35.68</v>
      </c>
      <c r="D32" s="19">
        <v>7.41</v>
      </c>
      <c r="E32" s="19">
        <v>7.52</v>
      </c>
      <c r="F32" s="19">
        <v>150</v>
      </c>
      <c r="G32" s="19">
        <v>25</v>
      </c>
      <c r="H32" s="19">
        <v>356</v>
      </c>
      <c r="I32" s="19">
        <v>40</v>
      </c>
      <c r="J32" s="19">
        <v>309</v>
      </c>
      <c r="K32" s="19">
        <v>35</v>
      </c>
      <c r="L32" s="19" t="s">
        <v>35</v>
      </c>
      <c r="M32" s="19">
        <v>800</v>
      </c>
      <c r="N32" s="19">
        <v>0.2</v>
      </c>
      <c r="O32" s="19">
        <v>25.2</v>
      </c>
      <c r="P32" s="19">
        <v>1100000</v>
      </c>
      <c r="Q32" s="17"/>
    </row>
    <row r="33" spans="1:17" x14ac:dyDescent="0.3">
      <c r="A33" s="39">
        <v>45076</v>
      </c>
      <c r="B33" s="19">
        <v>34530</v>
      </c>
      <c r="C33" s="35">
        <v>34.53</v>
      </c>
      <c r="D33" s="19">
        <v>7.2</v>
      </c>
      <c r="E33" s="19">
        <v>7.28</v>
      </c>
      <c r="F33" s="19">
        <v>155</v>
      </c>
      <c r="G33" s="19">
        <v>26</v>
      </c>
      <c r="H33" s="19">
        <v>364</v>
      </c>
      <c r="I33" s="19">
        <v>44</v>
      </c>
      <c r="J33" s="19">
        <v>298</v>
      </c>
      <c r="K33" s="19">
        <v>37</v>
      </c>
      <c r="L33" s="19" t="s">
        <v>35</v>
      </c>
      <c r="M33" s="19">
        <v>700</v>
      </c>
      <c r="N33" s="19">
        <v>0.3</v>
      </c>
      <c r="O33" s="19">
        <v>23.6</v>
      </c>
      <c r="P33" s="19">
        <v>1300000</v>
      </c>
      <c r="Q33" s="17"/>
    </row>
    <row r="34" spans="1:17" ht="15" thickBot="1" x14ac:dyDescent="0.35">
      <c r="A34" s="40">
        <v>45077</v>
      </c>
      <c r="B34" s="37">
        <v>36040</v>
      </c>
      <c r="C34" s="53">
        <v>36.04</v>
      </c>
      <c r="D34" s="37">
        <v>7.27</v>
      </c>
      <c r="E34" s="37">
        <v>7.46</v>
      </c>
      <c r="F34" s="37">
        <v>160</v>
      </c>
      <c r="G34" s="37">
        <v>27</v>
      </c>
      <c r="H34" s="37">
        <v>352</v>
      </c>
      <c r="I34" s="37">
        <v>40</v>
      </c>
      <c r="J34" s="37">
        <v>289</v>
      </c>
      <c r="K34" s="37">
        <v>36</v>
      </c>
      <c r="L34" s="37" t="s">
        <v>35</v>
      </c>
      <c r="M34" s="37">
        <v>400</v>
      </c>
      <c r="N34" s="37">
        <v>0.2</v>
      </c>
      <c r="O34" s="37">
        <v>23.2</v>
      </c>
      <c r="P34" s="37">
        <v>1700000</v>
      </c>
      <c r="Q34" s="41"/>
    </row>
    <row r="35" spans="1:17" ht="15" thickBot="1" x14ac:dyDescent="0.35">
      <c r="A35" s="11" t="s">
        <v>30</v>
      </c>
      <c r="B35" s="18">
        <f>AVERAGE(B4:B34)</f>
        <v>36977.741935483871</v>
      </c>
      <c r="C35" s="18">
        <f t="shared" ref="C35:P35" si="0">AVERAGE(C4:C34)</f>
        <v>36.97774193548387</v>
      </c>
      <c r="D35" s="18">
        <f t="shared" si="0"/>
        <v>7.3645161290322578</v>
      </c>
      <c r="E35" s="18">
        <f t="shared" si="0"/>
        <v>7.4416129032258072</v>
      </c>
      <c r="F35" s="18">
        <f t="shared" si="0"/>
        <v>160</v>
      </c>
      <c r="G35" s="18">
        <f t="shared" si="0"/>
        <v>26.258064516129032</v>
      </c>
      <c r="H35" s="18">
        <f t="shared" si="0"/>
        <v>361.67741935483872</v>
      </c>
      <c r="I35" s="18">
        <f t="shared" si="0"/>
        <v>42.838709677419352</v>
      </c>
      <c r="J35" s="18">
        <f t="shared" si="0"/>
        <v>320.58064516129031</v>
      </c>
      <c r="K35" s="18">
        <f t="shared" si="0"/>
        <v>35.387096774193552</v>
      </c>
      <c r="L35" s="18" t="s">
        <v>35</v>
      </c>
      <c r="M35" s="18">
        <f t="shared" si="0"/>
        <v>593.54838709677415</v>
      </c>
      <c r="N35" s="18">
        <f t="shared" si="0"/>
        <v>0.26451612903225802</v>
      </c>
      <c r="O35" s="18">
        <f t="shared" si="0"/>
        <v>24.519354838709681</v>
      </c>
      <c r="P35" s="18">
        <f t="shared" si="0"/>
        <v>1390322.5806451612</v>
      </c>
      <c r="Q35" s="33"/>
    </row>
    <row r="36" spans="1:17" x14ac:dyDescent="0.3">
      <c r="C36">
        <f>SUM(C4:C34)</f>
        <v>1146.31</v>
      </c>
    </row>
    <row r="41" spans="1:17" ht="40.799999999999997" customHeight="1" x14ac:dyDescent="0.3">
      <c r="A41" s="67" t="s">
        <v>31</v>
      </c>
      <c r="B41" s="67"/>
      <c r="C41" s="67" t="s">
        <v>32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67"/>
    </row>
    <row r="43" spans="1:17" x14ac:dyDescent="0.3">
      <c r="A43" s="14" t="s">
        <v>33</v>
      </c>
      <c r="B43" s="15">
        <f>MIN(B4:B34)</f>
        <v>31110</v>
      </c>
      <c r="C43" s="15">
        <f t="shared" ref="C43:P43" si="1">MIN(C4:C34)</f>
        <v>31.11</v>
      </c>
      <c r="D43" s="15">
        <f t="shared" si="1"/>
        <v>7.2</v>
      </c>
      <c r="E43" s="15">
        <f t="shared" si="1"/>
        <v>7.28</v>
      </c>
      <c r="F43" s="15">
        <f t="shared" si="1"/>
        <v>150</v>
      </c>
      <c r="G43" s="15">
        <f t="shared" si="1"/>
        <v>21</v>
      </c>
      <c r="H43" s="15">
        <f t="shared" si="1"/>
        <v>352</v>
      </c>
      <c r="I43" s="15">
        <f t="shared" si="1"/>
        <v>36</v>
      </c>
      <c r="J43" s="15">
        <f t="shared" si="1"/>
        <v>289</v>
      </c>
      <c r="K43" s="15">
        <f t="shared" si="1"/>
        <v>29</v>
      </c>
      <c r="L43" s="15"/>
      <c r="M43" s="15">
        <f t="shared" si="1"/>
        <v>400</v>
      </c>
      <c r="N43" s="15">
        <f t="shared" si="1"/>
        <v>0.2</v>
      </c>
      <c r="O43" s="15">
        <f t="shared" si="1"/>
        <v>23.2</v>
      </c>
      <c r="P43" s="15">
        <f t="shared" si="1"/>
        <v>1100000</v>
      </c>
      <c r="Q43" s="15"/>
    </row>
    <row r="44" spans="1:17" x14ac:dyDescent="0.3">
      <c r="A44" s="14"/>
    </row>
    <row r="45" spans="1:17" x14ac:dyDescent="0.3">
      <c r="A45" s="14" t="s">
        <v>34</v>
      </c>
      <c r="B45" s="15">
        <f>MAX(B4:B34)</f>
        <v>42500</v>
      </c>
      <c r="C45" s="15">
        <f t="shared" ref="C45:P45" si="2">MAX(C4:C34)</f>
        <v>42.5</v>
      </c>
      <c r="D45" s="15">
        <f t="shared" si="2"/>
        <v>7.58</v>
      </c>
      <c r="E45" s="15">
        <f t="shared" si="2"/>
        <v>7.64</v>
      </c>
      <c r="F45" s="15">
        <f t="shared" si="2"/>
        <v>170</v>
      </c>
      <c r="G45" s="15">
        <f t="shared" si="2"/>
        <v>30</v>
      </c>
      <c r="H45" s="15">
        <f t="shared" si="2"/>
        <v>372</v>
      </c>
      <c r="I45" s="15">
        <f t="shared" si="2"/>
        <v>48</v>
      </c>
      <c r="J45" s="15">
        <f t="shared" si="2"/>
        <v>348</v>
      </c>
      <c r="K45" s="15">
        <f t="shared" si="2"/>
        <v>43</v>
      </c>
      <c r="L45" s="15"/>
      <c r="M45" s="15">
        <f t="shared" si="2"/>
        <v>800</v>
      </c>
      <c r="N45" s="15">
        <f t="shared" si="2"/>
        <v>0.3</v>
      </c>
      <c r="O45" s="15">
        <f t="shared" si="2"/>
        <v>25.6</v>
      </c>
      <c r="P45" s="15">
        <f t="shared" si="2"/>
        <v>1700000</v>
      </c>
      <c r="Q45" s="15"/>
    </row>
  </sheetData>
  <mergeCells count="12">
    <mergeCell ref="A41:B41"/>
    <mergeCell ref="C41:Q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92D050"/>
  </sheetPr>
  <dimension ref="A1:AT45"/>
  <sheetViews>
    <sheetView zoomScale="98" zoomScaleNormal="98" workbookViewId="0">
      <selection activeCell="C36" sqref="C36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69" t="s">
        <v>37</v>
      </c>
      <c r="B1" s="70"/>
      <c r="C1" s="70"/>
      <c r="D1" s="70"/>
      <c r="E1" s="70"/>
      <c r="F1" s="70"/>
      <c r="G1" s="70"/>
      <c r="H1" s="71"/>
      <c r="I1" s="71"/>
      <c r="J1" s="70"/>
      <c r="K1" s="70"/>
      <c r="L1" s="70"/>
      <c r="M1" s="70"/>
      <c r="N1" s="70"/>
      <c r="O1" s="70"/>
      <c r="P1" s="70"/>
      <c r="Q1" s="7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73" t="s">
        <v>0</v>
      </c>
      <c r="B2" s="75" t="s">
        <v>27</v>
      </c>
      <c r="C2" s="76"/>
      <c r="D2" s="77" t="s">
        <v>1</v>
      </c>
      <c r="E2" s="78"/>
      <c r="F2" s="79" t="s">
        <v>2</v>
      </c>
      <c r="G2" s="80"/>
      <c r="H2" s="81" t="s">
        <v>3</v>
      </c>
      <c r="I2" s="82"/>
      <c r="J2" s="83" t="s">
        <v>4</v>
      </c>
      <c r="K2" s="80"/>
      <c r="L2" s="84" t="s">
        <v>5</v>
      </c>
      <c r="M2" s="80"/>
      <c r="N2" s="2" t="s">
        <v>6</v>
      </c>
      <c r="O2" s="84" t="s">
        <v>7</v>
      </c>
      <c r="P2" s="85"/>
      <c r="Q2" s="86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74"/>
      <c r="B3" s="4" t="s">
        <v>9</v>
      </c>
      <c r="C3" s="5" t="s">
        <v>10</v>
      </c>
      <c r="D3" s="6" t="s">
        <v>11</v>
      </c>
      <c r="E3" s="6" t="s">
        <v>22</v>
      </c>
      <c r="F3" s="31" t="s">
        <v>12</v>
      </c>
      <c r="G3" s="32" t="s">
        <v>23</v>
      </c>
      <c r="H3" s="7" t="s">
        <v>13</v>
      </c>
      <c r="I3" s="7" t="s">
        <v>14</v>
      </c>
      <c r="J3" s="8" t="s">
        <v>15</v>
      </c>
      <c r="K3" s="8" t="s">
        <v>24</v>
      </c>
      <c r="L3" s="10" t="s">
        <v>16</v>
      </c>
      <c r="M3" s="10" t="s">
        <v>17</v>
      </c>
      <c r="N3" s="10" t="s">
        <v>18</v>
      </c>
      <c r="O3" s="10" t="s">
        <v>19</v>
      </c>
      <c r="P3" s="10" t="s">
        <v>20</v>
      </c>
      <c r="Q3" s="74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44">
        <v>45047</v>
      </c>
      <c r="B4" s="45">
        <v>27420</v>
      </c>
      <c r="C4" s="54">
        <v>27.42</v>
      </c>
      <c r="D4" s="54">
        <v>7.26</v>
      </c>
      <c r="E4" s="54">
        <v>7.51</v>
      </c>
      <c r="F4" s="45">
        <v>145</v>
      </c>
      <c r="G4" s="45">
        <v>13</v>
      </c>
      <c r="H4" s="45">
        <v>316</v>
      </c>
      <c r="I4" s="45">
        <v>36</v>
      </c>
      <c r="J4" s="45">
        <v>280</v>
      </c>
      <c r="K4" s="45">
        <v>22</v>
      </c>
      <c r="L4" s="45" t="s">
        <v>35</v>
      </c>
      <c r="M4" s="45">
        <v>500</v>
      </c>
      <c r="N4" s="45">
        <v>0.2</v>
      </c>
      <c r="O4" s="45">
        <v>22.47</v>
      </c>
      <c r="P4" s="45">
        <v>1400000</v>
      </c>
      <c r="Q4" s="43"/>
    </row>
    <row r="5" spans="1:46" x14ac:dyDescent="0.3">
      <c r="A5" s="46">
        <v>45048</v>
      </c>
      <c r="B5" s="19">
        <v>29600</v>
      </c>
      <c r="C5" s="35">
        <v>29.6</v>
      </c>
      <c r="D5" s="35">
        <v>7.29</v>
      </c>
      <c r="E5" s="35">
        <v>7.56</v>
      </c>
      <c r="F5" s="19">
        <v>150</v>
      </c>
      <c r="G5" s="19">
        <v>12</v>
      </c>
      <c r="H5" s="19">
        <v>324</v>
      </c>
      <c r="I5" s="19">
        <v>32</v>
      </c>
      <c r="J5" s="19">
        <v>263</v>
      </c>
      <c r="K5" s="19">
        <v>23</v>
      </c>
      <c r="L5" s="19" t="s">
        <v>35</v>
      </c>
      <c r="M5" s="19">
        <v>600</v>
      </c>
      <c r="N5" s="19">
        <v>0.3</v>
      </c>
      <c r="O5" s="19">
        <v>23.41</v>
      </c>
      <c r="P5" s="19">
        <v>1700000</v>
      </c>
      <c r="Q5" s="47"/>
    </row>
    <row r="6" spans="1:46" x14ac:dyDescent="0.3">
      <c r="A6" s="46">
        <v>45049</v>
      </c>
      <c r="B6" s="19">
        <v>29170</v>
      </c>
      <c r="C6" s="35">
        <v>29.17</v>
      </c>
      <c r="D6" s="35">
        <v>7.34</v>
      </c>
      <c r="E6" s="35">
        <v>7.81</v>
      </c>
      <c r="F6" s="19">
        <v>140</v>
      </c>
      <c r="G6" s="19">
        <v>13</v>
      </c>
      <c r="H6" s="19">
        <v>312</v>
      </c>
      <c r="I6" s="19">
        <v>40</v>
      </c>
      <c r="J6" s="19">
        <v>271</v>
      </c>
      <c r="K6" s="19">
        <v>20</v>
      </c>
      <c r="L6" s="19" t="s">
        <v>35</v>
      </c>
      <c r="M6" s="19">
        <v>400</v>
      </c>
      <c r="N6" s="19">
        <v>0.2</v>
      </c>
      <c r="O6" s="19">
        <v>24.15</v>
      </c>
      <c r="P6" s="19">
        <v>1300000</v>
      </c>
      <c r="Q6" s="47"/>
    </row>
    <row r="7" spans="1:46" x14ac:dyDescent="0.3">
      <c r="A7" s="46">
        <v>45050</v>
      </c>
      <c r="B7" s="19">
        <v>35920</v>
      </c>
      <c r="C7" s="35">
        <v>35.92</v>
      </c>
      <c r="D7" s="35">
        <v>7.38</v>
      </c>
      <c r="E7" s="35">
        <v>7.63</v>
      </c>
      <c r="F7" s="19">
        <v>135</v>
      </c>
      <c r="G7" s="19">
        <v>14</v>
      </c>
      <c r="H7" s="19">
        <v>320</v>
      </c>
      <c r="I7" s="19">
        <v>44</v>
      </c>
      <c r="J7" s="19">
        <v>268</v>
      </c>
      <c r="K7" s="19">
        <v>24</v>
      </c>
      <c r="L7" s="19" t="s">
        <v>35</v>
      </c>
      <c r="M7" s="19">
        <v>500</v>
      </c>
      <c r="N7" s="19">
        <v>0.2</v>
      </c>
      <c r="O7" s="19">
        <v>23.73</v>
      </c>
      <c r="P7" s="19">
        <v>1200000</v>
      </c>
      <c r="Q7" s="47"/>
    </row>
    <row r="8" spans="1:46" x14ac:dyDescent="0.3">
      <c r="A8" s="46">
        <v>45051</v>
      </c>
      <c r="B8" s="19">
        <v>29230</v>
      </c>
      <c r="C8" s="35">
        <v>29.23</v>
      </c>
      <c r="D8" s="35">
        <v>7.27</v>
      </c>
      <c r="E8" s="35">
        <v>7.61</v>
      </c>
      <c r="F8" s="19">
        <v>130</v>
      </c>
      <c r="G8" s="19">
        <v>15</v>
      </c>
      <c r="H8" s="19">
        <v>308</v>
      </c>
      <c r="I8" s="19">
        <v>40</v>
      </c>
      <c r="J8" s="19">
        <v>276</v>
      </c>
      <c r="K8" s="19">
        <v>23</v>
      </c>
      <c r="L8" s="19" t="s">
        <v>35</v>
      </c>
      <c r="M8" s="19">
        <v>600</v>
      </c>
      <c r="N8" s="19">
        <v>0.3</v>
      </c>
      <c r="O8" s="19">
        <v>22.87</v>
      </c>
      <c r="P8" s="19">
        <v>1400000</v>
      </c>
      <c r="Q8" s="47"/>
    </row>
    <row r="9" spans="1:46" x14ac:dyDescent="0.3">
      <c r="A9" s="46">
        <v>45052</v>
      </c>
      <c r="B9" s="19">
        <v>28190</v>
      </c>
      <c r="C9" s="35">
        <v>28.19</v>
      </c>
      <c r="D9" s="35">
        <v>7.24</v>
      </c>
      <c r="E9" s="35">
        <v>7.55</v>
      </c>
      <c r="F9" s="19">
        <v>140</v>
      </c>
      <c r="G9" s="19">
        <v>13</v>
      </c>
      <c r="H9" s="19">
        <v>316</v>
      </c>
      <c r="I9" s="19">
        <v>36</v>
      </c>
      <c r="J9" s="19">
        <v>265</v>
      </c>
      <c r="K9" s="19">
        <v>22</v>
      </c>
      <c r="L9" s="19" t="s">
        <v>35</v>
      </c>
      <c r="M9" s="19">
        <v>400</v>
      </c>
      <c r="N9" s="19">
        <v>0.2</v>
      </c>
      <c r="O9" s="19">
        <v>23.18</v>
      </c>
      <c r="P9" s="19">
        <v>1300000</v>
      </c>
      <c r="Q9" s="47"/>
    </row>
    <row r="10" spans="1:46" x14ac:dyDescent="0.3">
      <c r="A10" s="46">
        <v>45053</v>
      </c>
      <c r="B10" s="19">
        <v>29840</v>
      </c>
      <c r="C10" s="35">
        <v>29.84</v>
      </c>
      <c r="D10" s="35">
        <v>7.22</v>
      </c>
      <c r="E10" s="35">
        <v>7.48</v>
      </c>
      <c r="F10" s="19">
        <v>145</v>
      </c>
      <c r="G10" s="19">
        <v>16</v>
      </c>
      <c r="H10" s="19">
        <v>300</v>
      </c>
      <c r="I10" s="19">
        <v>40</v>
      </c>
      <c r="J10" s="19">
        <v>258</v>
      </c>
      <c r="K10" s="19">
        <v>25</v>
      </c>
      <c r="L10" s="19" t="s">
        <v>35</v>
      </c>
      <c r="M10" s="19">
        <v>700</v>
      </c>
      <c r="N10" s="19">
        <v>0.3</v>
      </c>
      <c r="O10" s="19">
        <v>24.26</v>
      </c>
      <c r="P10" s="19">
        <v>1700000</v>
      </c>
      <c r="Q10" s="47"/>
    </row>
    <row r="11" spans="1:46" x14ac:dyDescent="0.3">
      <c r="A11" s="46">
        <v>45054</v>
      </c>
      <c r="B11" s="19">
        <v>27760</v>
      </c>
      <c r="C11" s="35">
        <v>27.76</v>
      </c>
      <c r="D11" s="35">
        <v>7.25</v>
      </c>
      <c r="E11" s="35">
        <v>7.53</v>
      </c>
      <c r="F11" s="19">
        <v>150</v>
      </c>
      <c r="G11" s="19">
        <v>11</v>
      </c>
      <c r="H11" s="19">
        <v>312</v>
      </c>
      <c r="I11" s="19">
        <v>36</v>
      </c>
      <c r="J11" s="19">
        <v>270</v>
      </c>
      <c r="K11" s="19">
        <v>21</v>
      </c>
      <c r="L11" s="19" t="s">
        <v>35</v>
      </c>
      <c r="M11" s="19">
        <v>500</v>
      </c>
      <c r="N11" s="19">
        <v>0.2</v>
      </c>
      <c r="O11" s="19">
        <v>23.65</v>
      </c>
      <c r="P11" s="19">
        <v>1400000</v>
      </c>
      <c r="Q11" s="47"/>
    </row>
    <row r="12" spans="1:46" x14ac:dyDescent="0.3">
      <c r="A12" s="46">
        <v>45055</v>
      </c>
      <c r="B12" s="19">
        <v>28990</v>
      </c>
      <c r="C12" s="35">
        <v>28.99</v>
      </c>
      <c r="D12" s="35">
        <v>7.23</v>
      </c>
      <c r="E12" s="35">
        <v>7.5</v>
      </c>
      <c r="F12" s="19">
        <v>135</v>
      </c>
      <c r="G12" s="19">
        <v>13</v>
      </c>
      <c r="H12" s="19">
        <v>304</v>
      </c>
      <c r="I12" s="19">
        <v>40</v>
      </c>
      <c r="J12" s="19">
        <v>281</v>
      </c>
      <c r="K12" s="19">
        <v>22</v>
      </c>
      <c r="L12" s="19" t="s">
        <v>35</v>
      </c>
      <c r="M12" s="19">
        <v>600</v>
      </c>
      <c r="N12" s="19">
        <v>0.3</v>
      </c>
      <c r="O12" s="19">
        <v>23.78</v>
      </c>
      <c r="P12" s="19">
        <v>1200000</v>
      </c>
      <c r="Q12" s="47"/>
    </row>
    <row r="13" spans="1:46" x14ac:dyDescent="0.3">
      <c r="A13" s="46">
        <v>45056</v>
      </c>
      <c r="B13" s="19">
        <v>28300</v>
      </c>
      <c r="C13" s="35">
        <v>28.3</v>
      </c>
      <c r="D13" s="35">
        <v>7.2</v>
      </c>
      <c r="E13" s="35">
        <v>7.56</v>
      </c>
      <c r="F13" s="19">
        <v>145</v>
      </c>
      <c r="G13" s="19">
        <v>15</v>
      </c>
      <c r="H13" s="19">
        <v>320</v>
      </c>
      <c r="I13" s="19">
        <v>44</v>
      </c>
      <c r="J13" s="19">
        <v>273</v>
      </c>
      <c r="K13" s="19">
        <v>24</v>
      </c>
      <c r="L13" s="19" t="s">
        <v>35</v>
      </c>
      <c r="M13" s="19">
        <v>700</v>
      </c>
      <c r="N13" s="19">
        <v>0.2</v>
      </c>
      <c r="O13" s="19">
        <v>24.21</v>
      </c>
      <c r="P13" s="19">
        <v>1300000</v>
      </c>
      <c r="Q13" s="47"/>
    </row>
    <row r="14" spans="1:46" x14ac:dyDescent="0.3">
      <c r="A14" s="46">
        <v>45057</v>
      </c>
      <c r="B14" s="19">
        <v>27230</v>
      </c>
      <c r="C14" s="35">
        <v>27.23</v>
      </c>
      <c r="D14" s="35">
        <v>7.18</v>
      </c>
      <c r="E14" s="35">
        <v>7.54</v>
      </c>
      <c r="F14" s="19">
        <v>140</v>
      </c>
      <c r="G14" s="19">
        <v>12</v>
      </c>
      <c r="H14" s="19">
        <v>316</v>
      </c>
      <c r="I14" s="19">
        <v>36</v>
      </c>
      <c r="J14" s="19">
        <v>267</v>
      </c>
      <c r="K14" s="19">
        <v>21</v>
      </c>
      <c r="L14" s="19" t="s">
        <v>35</v>
      </c>
      <c r="M14" s="19">
        <v>500</v>
      </c>
      <c r="N14" s="19">
        <v>0.2</v>
      </c>
      <c r="O14" s="19">
        <v>22.54</v>
      </c>
      <c r="P14" s="19">
        <v>1700000</v>
      </c>
      <c r="Q14" s="47"/>
    </row>
    <row r="15" spans="1:46" x14ac:dyDescent="0.3">
      <c r="A15" s="46">
        <v>45058</v>
      </c>
      <c r="B15" s="19">
        <v>25900</v>
      </c>
      <c r="C15" s="35">
        <v>25.9</v>
      </c>
      <c r="D15" s="35">
        <v>7.29</v>
      </c>
      <c r="E15" s="35">
        <v>7.57</v>
      </c>
      <c r="F15" s="19">
        <v>130</v>
      </c>
      <c r="G15" s="19">
        <v>13</v>
      </c>
      <c r="H15" s="19">
        <v>308</v>
      </c>
      <c r="I15" s="19">
        <v>40</v>
      </c>
      <c r="J15" s="19">
        <v>278</v>
      </c>
      <c r="K15" s="19">
        <v>23</v>
      </c>
      <c r="L15" s="19" t="s">
        <v>35</v>
      </c>
      <c r="M15" s="19">
        <v>600</v>
      </c>
      <c r="N15" s="19">
        <v>0.3</v>
      </c>
      <c r="O15" s="19">
        <v>23.36</v>
      </c>
      <c r="P15" s="19">
        <v>1400000</v>
      </c>
      <c r="Q15" s="47"/>
    </row>
    <row r="16" spans="1:46" x14ac:dyDescent="0.3">
      <c r="A16" s="46">
        <v>45059</v>
      </c>
      <c r="B16" s="19">
        <v>26700</v>
      </c>
      <c r="C16" s="35">
        <v>26.7</v>
      </c>
      <c r="D16" s="35">
        <v>7.24</v>
      </c>
      <c r="E16" s="35">
        <v>7.51</v>
      </c>
      <c r="F16" s="19">
        <v>135</v>
      </c>
      <c r="G16" s="19">
        <v>14</v>
      </c>
      <c r="H16" s="19">
        <v>312</v>
      </c>
      <c r="I16" s="19">
        <v>44</v>
      </c>
      <c r="J16" s="19">
        <v>263</v>
      </c>
      <c r="K16" s="19">
        <v>22</v>
      </c>
      <c r="L16" s="19" t="s">
        <v>35</v>
      </c>
      <c r="M16" s="19">
        <v>500</v>
      </c>
      <c r="N16" s="19">
        <v>0.2</v>
      </c>
      <c r="O16" s="19">
        <v>24.29</v>
      </c>
      <c r="P16" s="19">
        <v>1300000</v>
      </c>
      <c r="Q16" s="47"/>
    </row>
    <row r="17" spans="1:17" x14ac:dyDescent="0.3">
      <c r="A17" s="46">
        <v>45060</v>
      </c>
      <c r="B17" s="19">
        <v>29150</v>
      </c>
      <c r="C17" s="35">
        <v>29.15</v>
      </c>
      <c r="D17" s="35">
        <v>7.21</v>
      </c>
      <c r="E17" s="35">
        <v>7.55</v>
      </c>
      <c r="F17" s="19">
        <v>145</v>
      </c>
      <c r="G17" s="19">
        <v>12</v>
      </c>
      <c r="H17" s="19">
        <v>324</v>
      </c>
      <c r="I17" s="19">
        <v>36</v>
      </c>
      <c r="J17" s="19">
        <v>272</v>
      </c>
      <c r="K17" s="19">
        <v>20</v>
      </c>
      <c r="L17" s="19" t="s">
        <v>35</v>
      </c>
      <c r="M17" s="19">
        <v>700</v>
      </c>
      <c r="N17" s="19">
        <v>0.2</v>
      </c>
      <c r="O17" s="19">
        <v>22.58</v>
      </c>
      <c r="P17" s="19">
        <v>1200000</v>
      </c>
      <c r="Q17" s="47"/>
    </row>
    <row r="18" spans="1:17" x14ac:dyDescent="0.3">
      <c r="A18" s="46">
        <v>45061</v>
      </c>
      <c r="B18" s="19">
        <v>28320</v>
      </c>
      <c r="C18" s="35">
        <v>28.32</v>
      </c>
      <c r="D18" s="35">
        <v>7.19</v>
      </c>
      <c r="E18" s="35">
        <v>7.49</v>
      </c>
      <c r="F18" s="19">
        <v>140</v>
      </c>
      <c r="G18" s="19">
        <v>13</v>
      </c>
      <c r="H18" s="19">
        <v>316</v>
      </c>
      <c r="I18" s="19">
        <v>40</v>
      </c>
      <c r="J18" s="19">
        <v>264</v>
      </c>
      <c r="K18" s="19">
        <v>22</v>
      </c>
      <c r="L18" s="19" t="s">
        <v>35</v>
      </c>
      <c r="M18" s="19">
        <v>500</v>
      </c>
      <c r="N18" s="19">
        <v>0.3</v>
      </c>
      <c r="O18" s="19">
        <v>23.39</v>
      </c>
      <c r="P18" s="19">
        <v>1400000</v>
      </c>
      <c r="Q18" s="47"/>
    </row>
    <row r="19" spans="1:17" x14ac:dyDescent="0.3">
      <c r="A19" s="46">
        <v>45062</v>
      </c>
      <c r="B19" s="19">
        <v>28170</v>
      </c>
      <c r="C19" s="35">
        <v>28.17</v>
      </c>
      <c r="D19" s="35">
        <v>7.2</v>
      </c>
      <c r="E19" s="35">
        <v>7.45</v>
      </c>
      <c r="F19" s="19">
        <v>135</v>
      </c>
      <c r="G19" s="19">
        <v>11</v>
      </c>
      <c r="H19" s="19">
        <v>304</v>
      </c>
      <c r="I19" s="19">
        <v>36</v>
      </c>
      <c r="J19" s="19">
        <v>281</v>
      </c>
      <c r="K19" s="19">
        <v>21</v>
      </c>
      <c r="L19" s="19" t="s">
        <v>35</v>
      </c>
      <c r="M19" s="19">
        <v>600</v>
      </c>
      <c r="N19" s="19">
        <v>0.2</v>
      </c>
      <c r="O19" s="19">
        <v>24.11</v>
      </c>
      <c r="P19" s="19">
        <v>1300000</v>
      </c>
      <c r="Q19" s="47"/>
    </row>
    <row r="20" spans="1:17" x14ac:dyDescent="0.3">
      <c r="A20" s="46">
        <v>45063</v>
      </c>
      <c r="B20" s="19">
        <v>27600</v>
      </c>
      <c r="C20" s="35">
        <v>27.6</v>
      </c>
      <c r="D20" s="35">
        <v>7.22</v>
      </c>
      <c r="E20" s="35">
        <v>7.43</v>
      </c>
      <c r="F20" s="19">
        <v>140</v>
      </c>
      <c r="G20" s="19">
        <v>12</v>
      </c>
      <c r="H20" s="19">
        <v>300</v>
      </c>
      <c r="I20" s="19">
        <v>40</v>
      </c>
      <c r="J20" s="19">
        <v>276</v>
      </c>
      <c r="K20" s="19">
        <v>23</v>
      </c>
      <c r="L20" s="19" t="s">
        <v>35</v>
      </c>
      <c r="M20" s="19">
        <v>400</v>
      </c>
      <c r="N20" s="19">
        <v>0.3</v>
      </c>
      <c r="O20" s="19">
        <v>23.66</v>
      </c>
      <c r="P20" s="19">
        <v>1200000</v>
      </c>
      <c r="Q20" s="47"/>
    </row>
    <row r="21" spans="1:17" x14ac:dyDescent="0.3">
      <c r="A21" s="46">
        <v>45064</v>
      </c>
      <c r="B21" s="19">
        <v>25890</v>
      </c>
      <c r="C21" s="35">
        <v>25.89</v>
      </c>
      <c r="D21" s="35">
        <v>7.18</v>
      </c>
      <c r="E21" s="35">
        <v>7.48</v>
      </c>
      <c r="F21" s="19">
        <v>135</v>
      </c>
      <c r="G21" s="19">
        <v>13</v>
      </c>
      <c r="H21" s="19">
        <v>308</v>
      </c>
      <c r="I21" s="19">
        <v>36</v>
      </c>
      <c r="J21" s="19">
        <v>268</v>
      </c>
      <c r="K21" s="19">
        <v>22</v>
      </c>
      <c r="L21" s="19" t="s">
        <v>35</v>
      </c>
      <c r="M21" s="19">
        <v>500</v>
      </c>
      <c r="N21" s="19">
        <v>0.3</v>
      </c>
      <c r="O21" s="19">
        <v>24.51</v>
      </c>
      <c r="P21" s="19">
        <v>1700000</v>
      </c>
      <c r="Q21" s="47"/>
    </row>
    <row r="22" spans="1:17" x14ac:dyDescent="0.3">
      <c r="A22" s="46">
        <v>45065</v>
      </c>
      <c r="B22" s="19">
        <v>27270</v>
      </c>
      <c r="C22" s="35">
        <v>27.27</v>
      </c>
      <c r="D22" s="35">
        <v>7.23</v>
      </c>
      <c r="E22" s="35">
        <v>7.51</v>
      </c>
      <c r="F22" s="19">
        <v>145</v>
      </c>
      <c r="G22" s="19">
        <v>12</v>
      </c>
      <c r="H22" s="19">
        <v>316</v>
      </c>
      <c r="I22" s="19">
        <v>40</v>
      </c>
      <c r="J22" s="19">
        <v>259</v>
      </c>
      <c r="K22" s="19">
        <v>24</v>
      </c>
      <c r="L22" s="19" t="s">
        <v>35</v>
      </c>
      <c r="M22" s="19">
        <v>600</v>
      </c>
      <c r="N22" s="19">
        <v>0.2</v>
      </c>
      <c r="O22" s="19">
        <v>22.81</v>
      </c>
      <c r="P22" s="19">
        <v>1400000</v>
      </c>
      <c r="Q22" s="47"/>
    </row>
    <row r="23" spans="1:17" x14ac:dyDescent="0.3">
      <c r="A23" s="46">
        <v>45066</v>
      </c>
      <c r="B23" s="19">
        <v>25910</v>
      </c>
      <c r="C23" s="35">
        <v>25.91</v>
      </c>
      <c r="D23" s="35">
        <v>7.26</v>
      </c>
      <c r="E23" s="35">
        <v>7.5</v>
      </c>
      <c r="F23" s="19">
        <v>155</v>
      </c>
      <c r="G23" s="19">
        <v>14</v>
      </c>
      <c r="H23" s="19">
        <v>324</v>
      </c>
      <c r="I23" s="19">
        <v>44</v>
      </c>
      <c r="J23" s="19">
        <v>270</v>
      </c>
      <c r="K23" s="19">
        <v>25</v>
      </c>
      <c r="L23" s="19" t="s">
        <v>35</v>
      </c>
      <c r="M23" s="19">
        <v>500</v>
      </c>
      <c r="N23" s="19">
        <v>0.3</v>
      </c>
      <c r="O23" s="19">
        <v>23.08</v>
      </c>
      <c r="P23" s="19">
        <v>1200000</v>
      </c>
      <c r="Q23" s="47"/>
    </row>
    <row r="24" spans="1:17" x14ac:dyDescent="0.3">
      <c r="A24" s="46">
        <v>45067</v>
      </c>
      <c r="B24" s="19">
        <v>26150</v>
      </c>
      <c r="C24" s="35">
        <v>26.15</v>
      </c>
      <c r="D24" s="35">
        <v>7.21</v>
      </c>
      <c r="E24" s="35">
        <v>7.46</v>
      </c>
      <c r="F24" s="19">
        <v>140</v>
      </c>
      <c r="G24" s="19">
        <v>15</v>
      </c>
      <c r="H24" s="19">
        <v>312</v>
      </c>
      <c r="I24" s="19">
        <v>40</v>
      </c>
      <c r="J24" s="19">
        <v>266</v>
      </c>
      <c r="K24" s="19">
        <v>23</v>
      </c>
      <c r="L24" s="19" t="s">
        <v>35</v>
      </c>
      <c r="M24" s="19">
        <v>700</v>
      </c>
      <c r="N24" s="19">
        <v>0.2</v>
      </c>
      <c r="O24" s="19">
        <v>24.14</v>
      </c>
      <c r="P24" s="19">
        <v>1300000</v>
      </c>
      <c r="Q24" s="47"/>
    </row>
    <row r="25" spans="1:17" x14ac:dyDescent="0.3">
      <c r="A25" s="46">
        <v>45068</v>
      </c>
      <c r="B25" s="19">
        <v>25500</v>
      </c>
      <c r="C25" s="35">
        <v>25.5</v>
      </c>
      <c r="D25" s="35">
        <v>7.18</v>
      </c>
      <c r="E25" s="35">
        <v>7.43</v>
      </c>
      <c r="F25" s="19">
        <v>135</v>
      </c>
      <c r="G25" s="19">
        <v>13</v>
      </c>
      <c r="H25" s="19">
        <v>304</v>
      </c>
      <c r="I25" s="19">
        <v>36</v>
      </c>
      <c r="J25" s="19">
        <v>273</v>
      </c>
      <c r="K25" s="19">
        <v>21</v>
      </c>
      <c r="L25" s="19" t="s">
        <v>35</v>
      </c>
      <c r="M25" s="19">
        <v>600</v>
      </c>
      <c r="N25" s="19">
        <v>0.2</v>
      </c>
      <c r="O25" s="19">
        <v>24.25</v>
      </c>
      <c r="P25" s="19">
        <v>1400000</v>
      </c>
      <c r="Q25" s="47"/>
    </row>
    <row r="26" spans="1:17" x14ac:dyDescent="0.3">
      <c r="A26" s="46">
        <v>45069</v>
      </c>
      <c r="B26" s="19">
        <v>27050</v>
      </c>
      <c r="C26" s="35">
        <v>27.05</v>
      </c>
      <c r="D26" s="35">
        <v>7.16</v>
      </c>
      <c r="E26" s="35">
        <v>7.42</v>
      </c>
      <c r="F26" s="19">
        <v>130</v>
      </c>
      <c r="G26" s="19">
        <v>12</v>
      </c>
      <c r="H26" s="19">
        <v>316</v>
      </c>
      <c r="I26" s="19">
        <v>40</v>
      </c>
      <c r="J26" s="19">
        <v>281</v>
      </c>
      <c r="K26" s="19">
        <v>24</v>
      </c>
      <c r="L26" s="19" t="s">
        <v>35</v>
      </c>
      <c r="M26" s="19">
        <v>400</v>
      </c>
      <c r="N26" s="19">
        <v>0.3</v>
      </c>
      <c r="O26" s="19">
        <v>23.49</v>
      </c>
      <c r="P26" s="19">
        <v>1700000</v>
      </c>
      <c r="Q26" s="47"/>
    </row>
    <row r="27" spans="1:17" x14ac:dyDescent="0.3">
      <c r="A27" s="46">
        <v>45070</v>
      </c>
      <c r="B27" s="19">
        <v>26660</v>
      </c>
      <c r="C27" s="35">
        <v>26.66</v>
      </c>
      <c r="D27" s="35">
        <v>7.2</v>
      </c>
      <c r="E27" s="35">
        <v>7.52</v>
      </c>
      <c r="F27" s="19">
        <v>135</v>
      </c>
      <c r="G27" s="19">
        <v>15</v>
      </c>
      <c r="H27" s="19">
        <v>308</v>
      </c>
      <c r="I27" s="19">
        <v>44</v>
      </c>
      <c r="J27" s="19">
        <v>269</v>
      </c>
      <c r="K27" s="19">
        <v>23</v>
      </c>
      <c r="L27" s="19" t="s">
        <v>35</v>
      </c>
      <c r="M27" s="19">
        <v>500</v>
      </c>
      <c r="N27" s="19">
        <v>0.2</v>
      </c>
      <c r="O27" s="19">
        <v>23.83</v>
      </c>
      <c r="P27" s="19">
        <v>1300000</v>
      </c>
      <c r="Q27" s="47"/>
    </row>
    <row r="28" spans="1:17" x14ac:dyDescent="0.3">
      <c r="A28" s="46">
        <v>45071</v>
      </c>
      <c r="B28" s="19">
        <v>26540</v>
      </c>
      <c r="C28" s="35">
        <v>26.54</v>
      </c>
      <c r="D28" s="35">
        <v>7.23</v>
      </c>
      <c r="E28" s="35">
        <v>7.47</v>
      </c>
      <c r="F28" s="19">
        <v>145</v>
      </c>
      <c r="G28" s="19">
        <v>13</v>
      </c>
      <c r="H28" s="19">
        <v>320</v>
      </c>
      <c r="I28" s="19">
        <v>40</v>
      </c>
      <c r="J28" s="19">
        <v>278</v>
      </c>
      <c r="K28" s="19">
        <v>22</v>
      </c>
      <c r="L28" s="19" t="s">
        <v>35</v>
      </c>
      <c r="M28" s="19">
        <v>600</v>
      </c>
      <c r="N28" s="19">
        <v>0.3</v>
      </c>
      <c r="O28" s="19">
        <v>22.19</v>
      </c>
      <c r="P28" s="19">
        <v>1400000</v>
      </c>
      <c r="Q28" s="47"/>
    </row>
    <row r="29" spans="1:17" x14ac:dyDescent="0.3">
      <c r="A29" s="46">
        <v>45072</v>
      </c>
      <c r="B29" s="19">
        <v>30310</v>
      </c>
      <c r="C29" s="35">
        <v>30.31</v>
      </c>
      <c r="D29" s="35">
        <v>7.24</v>
      </c>
      <c r="E29" s="35">
        <v>7.49</v>
      </c>
      <c r="F29" s="19">
        <v>150</v>
      </c>
      <c r="G29" s="19">
        <v>14</v>
      </c>
      <c r="H29" s="19">
        <v>312</v>
      </c>
      <c r="I29" s="19">
        <v>36</v>
      </c>
      <c r="J29" s="19">
        <v>264</v>
      </c>
      <c r="K29" s="19">
        <v>20</v>
      </c>
      <c r="L29" s="19" t="s">
        <v>35</v>
      </c>
      <c r="M29" s="19">
        <v>500</v>
      </c>
      <c r="N29" s="19">
        <v>0.3</v>
      </c>
      <c r="O29" s="19">
        <v>23.33</v>
      </c>
      <c r="P29" s="19">
        <v>1700000</v>
      </c>
      <c r="Q29" s="47"/>
    </row>
    <row r="30" spans="1:17" x14ac:dyDescent="0.3">
      <c r="A30" s="46">
        <v>45073</v>
      </c>
      <c r="B30" s="19">
        <v>27980</v>
      </c>
      <c r="C30" s="35">
        <v>27.98</v>
      </c>
      <c r="D30" s="35">
        <v>7.29</v>
      </c>
      <c r="E30" s="35">
        <v>7.53</v>
      </c>
      <c r="F30" s="19">
        <v>140</v>
      </c>
      <c r="G30" s="19">
        <v>15</v>
      </c>
      <c r="H30" s="19">
        <v>300</v>
      </c>
      <c r="I30" s="19">
        <v>40</v>
      </c>
      <c r="J30" s="19">
        <v>283</v>
      </c>
      <c r="K30" s="19">
        <v>19</v>
      </c>
      <c r="L30" s="19" t="s">
        <v>35</v>
      </c>
      <c r="M30" s="19">
        <v>400</v>
      </c>
      <c r="N30" s="19">
        <v>0.2</v>
      </c>
      <c r="O30" s="19">
        <v>24.17</v>
      </c>
      <c r="P30" s="19">
        <v>1300000</v>
      </c>
      <c r="Q30" s="47"/>
    </row>
    <row r="31" spans="1:17" x14ac:dyDescent="0.3">
      <c r="A31" s="46">
        <v>45074</v>
      </c>
      <c r="B31" s="19">
        <v>26320</v>
      </c>
      <c r="C31" s="35">
        <v>26.32</v>
      </c>
      <c r="D31" s="35">
        <v>7.24</v>
      </c>
      <c r="E31" s="35">
        <v>7.45</v>
      </c>
      <c r="F31" s="19">
        <v>135</v>
      </c>
      <c r="G31" s="19">
        <v>13</v>
      </c>
      <c r="H31" s="19">
        <v>308</v>
      </c>
      <c r="I31" s="19">
        <v>36</v>
      </c>
      <c r="J31" s="19">
        <v>298</v>
      </c>
      <c r="K31" s="19">
        <v>23</v>
      </c>
      <c r="L31" s="19" t="s">
        <v>35</v>
      </c>
      <c r="M31" s="19">
        <v>500</v>
      </c>
      <c r="N31" s="19">
        <v>0.3</v>
      </c>
      <c r="O31" s="19">
        <v>23.42</v>
      </c>
      <c r="P31" s="19">
        <v>1400000</v>
      </c>
      <c r="Q31" s="47"/>
    </row>
    <row r="32" spans="1:17" x14ac:dyDescent="0.3">
      <c r="A32" s="46">
        <v>45075</v>
      </c>
      <c r="B32" s="19">
        <v>26900</v>
      </c>
      <c r="C32" s="35">
        <v>26.9</v>
      </c>
      <c r="D32" s="35">
        <v>7.22</v>
      </c>
      <c r="E32" s="35">
        <v>7.48</v>
      </c>
      <c r="F32" s="19">
        <v>145</v>
      </c>
      <c r="G32" s="19">
        <v>12</v>
      </c>
      <c r="H32" s="19">
        <v>316</v>
      </c>
      <c r="I32" s="19">
        <v>40</v>
      </c>
      <c r="J32" s="19">
        <v>286</v>
      </c>
      <c r="K32" s="19">
        <v>21</v>
      </c>
      <c r="L32" s="19" t="s">
        <v>35</v>
      </c>
      <c r="M32" s="19">
        <v>600</v>
      </c>
      <c r="N32" s="19">
        <v>0.2</v>
      </c>
      <c r="O32" s="19">
        <v>22.96</v>
      </c>
      <c r="P32" s="19">
        <v>1200000</v>
      </c>
      <c r="Q32" s="47"/>
    </row>
    <row r="33" spans="1:17" x14ac:dyDescent="0.3">
      <c r="A33" s="46">
        <v>45076</v>
      </c>
      <c r="B33" s="19">
        <v>27850</v>
      </c>
      <c r="C33" s="35">
        <v>27.85</v>
      </c>
      <c r="D33" s="35">
        <v>7.25</v>
      </c>
      <c r="E33" s="35">
        <v>7.51</v>
      </c>
      <c r="F33" s="19">
        <v>140</v>
      </c>
      <c r="G33" s="19">
        <v>14</v>
      </c>
      <c r="H33" s="19">
        <v>304</v>
      </c>
      <c r="I33" s="19">
        <v>44</v>
      </c>
      <c r="J33" s="19">
        <v>271</v>
      </c>
      <c r="K33" s="19">
        <v>20</v>
      </c>
      <c r="L33" s="19" t="s">
        <v>35</v>
      </c>
      <c r="M33" s="19">
        <v>500</v>
      </c>
      <c r="N33" s="19">
        <v>0.2</v>
      </c>
      <c r="O33" s="19">
        <v>23.26</v>
      </c>
      <c r="P33" s="19">
        <v>1300000</v>
      </c>
      <c r="Q33" s="47"/>
    </row>
    <row r="34" spans="1:17" ht="15" thickBot="1" x14ac:dyDescent="0.35">
      <c r="A34" s="40">
        <v>45077</v>
      </c>
      <c r="B34" s="48">
        <v>27620</v>
      </c>
      <c r="C34" s="55">
        <v>27.62</v>
      </c>
      <c r="D34" s="48">
        <v>7.29</v>
      </c>
      <c r="E34" s="48">
        <v>7.54</v>
      </c>
      <c r="F34" s="48">
        <v>150</v>
      </c>
      <c r="G34" s="48">
        <v>13</v>
      </c>
      <c r="H34" s="48">
        <v>320</v>
      </c>
      <c r="I34" s="48">
        <v>40</v>
      </c>
      <c r="J34" s="48">
        <v>266</v>
      </c>
      <c r="K34" s="48">
        <v>22</v>
      </c>
      <c r="L34" s="48" t="s">
        <v>35</v>
      </c>
      <c r="M34" s="48">
        <v>400</v>
      </c>
      <c r="N34" s="48">
        <v>0.3</v>
      </c>
      <c r="O34" s="48">
        <v>24.28</v>
      </c>
      <c r="P34" s="48">
        <v>1700000</v>
      </c>
      <c r="Q34" s="49"/>
    </row>
    <row r="35" spans="1:17" ht="15" thickBot="1" x14ac:dyDescent="0.35">
      <c r="A35" s="11" t="s">
        <v>30</v>
      </c>
      <c r="B35" s="12">
        <f>AVERAGE(B4:B34)</f>
        <v>27917.419354838708</v>
      </c>
      <c r="C35" s="12">
        <f t="shared" ref="C35:P35" si="0">AVERAGE(C4:C34)</f>
        <v>27.917419354838703</v>
      </c>
      <c r="D35" s="12">
        <f t="shared" si="0"/>
        <v>7.2383870967741935</v>
      </c>
      <c r="E35" s="12">
        <f t="shared" si="0"/>
        <v>7.5183870967741928</v>
      </c>
      <c r="F35" s="12">
        <f t="shared" si="0"/>
        <v>140.64516129032259</v>
      </c>
      <c r="G35" s="12">
        <f t="shared" si="0"/>
        <v>13.225806451612904</v>
      </c>
      <c r="H35" s="12">
        <f t="shared" si="0"/>
        <v>312.25806451612902</v>
      </c>
      <c r="I35" s="12">
        <f t="shared" si="0"/>
        <v>39.225806451612904</v>
      </c>
      <c r="J35" s="12">
        <f t="shared" si="0"/>
        <v>272.19354838709677</v>
      </c>
      <c r="K35" s="12">
        <f t="shared" si="0"/>
        <v>22.161290322580644</v>
      </c>
      <c r="L35" s="12" t="s">
        <v>35</v>
      </c>
      <c r="M35" s="42">
        <f t="shared" si="0"/>
        <v>535.48387096774195</v>
      </c>
      <c r="N35" s="12">
        <f t="shared" si="0"/>
        <v>0.24516129032258066</v>
      </c>
      <c r="O35" s="12">
        <f t="shared" si="0"/>
        <v>23.527741935483874</v>
      </c>
      <c r="P35" s="12">
        <f t="shared" si="0"/>
        <v>1400000</v>
      </c>
      <c r="Q35" s="20"/>
    </row>
    <row r="36" spans="1:17" x14ac:dyDescent="0.3">
      <c r="C36">
        <f>SUM(C4:C34)</f>
        <v>865.43999999999983</v>
      </c>
    </row>
    <row r="41" spans="1:17" ht="40.799999999999997" customHeight="1" x14ac:dyDescent="0.3">
      <c r="A41" s="68" t="s">
        <v>31</v>
      </c>
      <c r="B41" s="68"/>
      <c r="C41" s="67" t="s">
        <v>32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16"/>
    </row>
    <row r="43" spans="1:17" x14ac:dyDescent="0.3">
      <c r="A43" s="14" t="s">
        <v>33</v>
      </c>
      <c r="B43" s="15">
        <f>MIN(B4:B34)</f>
        <v>25500</v>
      </c>
      <c r="C43" s="15">
        <f t="shared" ref="C43:P43" si="1">MIN(C4:C34)</f>
        <v>25.5</v>
      </c>
      <c r="D43" s="15">
        <f t="shared" si="1"/>
        <v>7.16</v>
      </c>
      <c r="E43" s="15">
        <f t="shared" si="1"/>
        <v>7.42</v>
      </c>
      <c r="F43" s="15">
        <f t="shared" si="1"/>
        <v>130</v>
      </c>
      <c r="G43" s="15">
        <f t="shared" si="1"/>
        <v>11</v>
      </c>
      <c r="H43" s="15">
        <f t="shared" si="1"/>
        <v>300</v>
      </c>
      <c r="I43" s="15">
        <f t="shared" si="1"/>
        <v>32</v>
      </c>
      <c r="J43" s="15">
        <f t="shared" si="1"/>
        <v>258</v>
      </c>
      <c r="K43" s="15">
        <f t="shared" si="1"/>
        <v>19</v>
      </c>
      <c r="L43" s="15"/>
      <c r="M43" s="15">
        <f t="shared" si="1"/>
        <v>400</v>
      </c>
      <c r="N43" s="15">
        <f t="shared" si="1"/>
        <v>0.2</v>
      </c>
      <c r="O43" s="15">
        <f t="shared" si="1"/>
        <v>22.19</v>
      </c>
      <c r="P43" s="15">
        <f t="shared" si="1"/>
        <v>1200000</v>
      </c>
      <c r="Q43" s="15"/>
    </row>
    <row r="44" spans="1:17" x14ac:dyDescent="0.3">
      <c r="A44" s="14"/>
    </row>
    <row r="45" spans="1:17" x14ac:dyDescent="0.3">
      <c r="A45" s="14" t="s">
        <v>34</v>
      </c>
      <c r="B45" s="15">
        <f>MAX(B4:B34)</f>
        <v>35920</v>
      </c>
      <c r="C45" s="15">
        <f t="shared" ref="C45:P45" si="2">MAX(C4:C34)</f>
        <v>35.92</v>
      </c>
      <c r="D45" s="15">
        <f t="shared" si="2"/>
        <v>7.38</v>
      </c>
      <c r="E45" s="15">
        <f t="shared" si="2"/>
        <v>7.81</v>
      </c>
      <c r="F45" s="15">
        <f t="shared" si="2"/>
        <v>155</v>
      </c>
      <c r="G45" s="15">
        <f t="shared" si="2"/>
        <v>16</v>
      </c>
      <c r="H45" s="15">
        <f t="shared" si="2"/>
        <v>324</v>
      </c>
      <c r="I45" s="15">
        <f t="shared" si="2"/>
        <v>44</v>
      </c>
      <c r="J45" s="15">
        <f t="shared" si="2"/>
        <v>298</v>
      </c>
      <c r="K45" s="15">
        <f t="shared" si="2"/>
        <v>25</v>
      </c>
      <c r="L45" s="15"/>
      <c r="M45" s="15">
        <f t="shared" si="2"/>
        <v>700</v>
      </c>
      <c r="N45" s="15">
        <f t="shared" si="2"/>
        <v>0.3</v>
      </c>
      <c r="O45" s="15">
        <f t="shared" si="2"/>
        <v>24.51</v>
      </c>
      <c r="P45" s="15">
        <f t="shared" si="2"/>
        <v>1700000</v>
      </c>
      <c r="Q45" s="15"/>
    </row>
  </sheetData>
  <mergeCells count="12"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  <mergeCell ref="C41:P41"/>
  </mergeCells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92D050"/>
  </sheetPr>
  <dimension ref="A1:AT45"/>
  <sheetViews>
    <sheetView tabSelected="1" workbookViewId="0">
      <selection activeCell="C36" sqref="C36"/>
    </sheetView>
  </sheetViews>
  <sheetFormatPr defaultRowHeight="14.4" x14ac:dyDescent="0.3"/>
  <cols>
    <col min="1" max="1" width="9.88671875" customWidth="1"/>
    <col min="2" max="2" width="8.5546875" customWidth="1"/>
    <col min="3" max="3" width="7.33203125" bestFit="1" customWidth="1"/>
    <col min="4" max="6" width="8.33203125" customWidth="1"/>
    <col min="9" max="9" width="8.77734375" customWidth="1"/>
    <col min="11" max="11" width="8.77734375" customWidth="1"/>
    <col min="15" max="15" width="8.33203125" customWidth="1"/>
    <col min="16" max="16" width="10.6640625" customWidth="1"/>
    <col min="17" max="17" width="22.6640625" customWidth="1"/>
  </cols>
  <sheetData>
    <row r="1" spans="1:46" ht="69.75" customHeight="1" thickBot="1" x14ac:dyDescent="0.6">
      <c r="A1" s="69" t="s">
        <v>29</v>
      </c>
      <c r="B1" s="70"/>
      <c r="C1" s="70"/>
      <c r="D1" s="70"/>
      <c r="E1" s="70"/>
      <c r="F1" s="70"/>
      <c r="G1" s="70"/>
      <c r="H1" s="71"/>
      <c r="I1" s="71"/>
      <c r="J1" s="70"/>
      <c r="K1" s="70"/>
      <c r="L1" s="70"/>
      <c r="M1" s="70"/>
      <c r="N1" s="70"/>
      <c r="O1" s="70"/>
      <c r="P1" s="70"/>
      <c r="Q1" s="72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</row>
    <row r="2" spans="1:46" ht="78.599999999999994" customHeight="1" thickBot="1" x14ac:dyDescent="0.35">
      <c r="A2" s="73" t="s">
        <v>0</v>
      </c>
      <c r="B2" s="75" t="s">
        <v>27</v>
      </c>
      <c r="C2" s="76"/>
      <c r="D2" s="77" t="s">
        <v>1</v>
      </c>
      <c r="E2" s="78"/>
      <c r="F2" s="79" t="s">
        <v>2</v>
      </c>
      <c r="G2" s="80"/>
      <c r="H2" s="81" t="s">
        <v>3</v>
      </c>
      <c r="I2" s="82"/>
      <c r="J2" s="83" t="s">
        <v>4</v>
      </c>
      <c r="K2" s="80"/>
      <c r="L2" s="84" t="s">
        <v>5</v>
      </c>
      <c r="M2" s="80"/>
      <c r="N2" s="2" t="s">
        <v>6</v>
      </c>
      <c r="O2" s="84" t="s">
        <v>7</v>
      </c>
      <c r="P2" s="85"/>
      <c r="Q2" s="86" t="s">
        <v>8</v>
      </c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</row>
    <row r="3" spans="1:46" ht="66.599999999999994" thickBot="1" x14ac:dyDescent="0.35">
      <c r="A3" s="87"/>
      <c r="B3" s="23" t="s">
        <v>9</v>
      </c>
      <c r="C3" s="24" t="s">
        <v>10</v>
      </c>
      <c r="D3" s="25" t="s">
        <v>11</v>
      </c>
      <c r="E3" s="25" t="s">
        <v>22</v>
      </c>
      <c r="F3" s="57" t="s">
        <v>12</v>
      </c>
      <c r="G3" s="58" t="s">
        <v>23</v>
      </c>
      <c r="H3" s="26" t="s">
        <v>13</v>
      </c>
      <c r="I3" s="26" t="s">
        <v>14</v>
      </c>
      <c r="J3" s="27" t="s">
        <v>15</v>
      </c>
      <c r="K3" s="27" t="s">
        <v>24</v>
      </c>
      <c r="L3" s="28" t="s">
        <v>16</v>
      </c>
      <c r="M3" s="28" t="s">
        <v>17</v>
      </c>
      <c r="N3" s="28" t="s">
        <v>18</v>
      </c>
      <c r="O3" s="28" t="s">
        <v>19</v>
      </c>
      <c r="P3" s="28" t="s">
        <v>20</v>
      </c>
      <c r="Q3" s="87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</row>
    <row r="4" spans="1:46" x14ac:dyDescent="0.3">
      <c r="A4" s="38">
        <v>45047</v>
      </c>
      <c r="B4" s="29">
        <v>12010</v>
      </c>
      <c r="C4" s="51">
        <v>12.01</v>
      </c>
      <c r="D4" s="51">
        <v>7.36</v>
      </c>
      <c r="E4" s="51">
        <v>7.57</v>
      </c>
      <c r="F4" s="29">
        <v>150</v>
      </c>
      <c r="G4" s="29">
        <v>18</v>
      </c>
      <c r="H4" s="29">
        <v>316</v>
      </c>
      <c r="I4" s="29">
        <v>48</v>
      </c>
      <c r="J4" s="29">
        <v>272</v>
      </c>
      <c r="K4" s="29">
        <v>29</v>
      </c>
      <c r="L4" s="29" t="s">
        <v>35</v>
      </c>
      <c r="M4" s="29">
        <v>300</v>
      </c>
      <c r="N4" s="29">
        <v>0.2</v>
      </c>
      <c r="O4" s="51">
        <v>24.68</v>
      </c>
      <c r="P4" s="29">
        <v>1300000</v>
      </c>
      <c r="Q4" s="30"/>
    </row>
    <row r="5" spans="1:46" x14ac:dyDescent="0.3">
      <c r="A5" s="46">
        <v>45048</v>
      </c>
      <c r="B5" s="19">
        <v>13280</v>
      </c>
      <c r="C5" s="35">
        <v>12.28</v>
      </c>
      <c r="D5" s="35">
        <v>7.45</v>
      </c>
      <c r="E5" s="35">
        <v>7.55</v>
      </c>
      <c r="F5" s="19">
        <v>135</v>
      </c>
      <c r="G5" s="19">
        <v>16</v>
      </c>
      <c r="H5" s="19">
        <v>310</v>
      </c>
      <c r="I5" s="19">
        <v>44</v>
      </c>
      <c r="J5" s="19">
        <v>286</v>
      </c>
      <c r="K5" s="19">
        <v>27</v>
      </c>
      <c r="L5" s="19" t="s">
        <v>35</v>
      </c>
      <c r="M5" s="19">
        <v>500</v>
      </c>
      <c r="N5" s="19">
        <v>0.3</v>
      </c>
      <c r="O5" s="35">
        <v>23.31</v>
      </c>
      <c r="P5" s="19">
        <v>1200000</v>
      </c>
      <c r="Q5" s="47"/>
    </row>
    <row r="6" spans="1:46" x14ac:dyDescent="0.3">
      <c r="A6" s="46">
        <v>45049</v>
      </c>
      <c r="B6" s="19">
        <v>12610</v>
      </c>
      <c r="C6" s="35">
        <v>12.61</v>
      </c>
      <c r="D6" s="35">
        <v>7.39</v>
      </c>
      <c r="E6" s="35">
        <v>7.58</v>
      </c>
      <c r="F6" s="19">
        <v>145</v>
      </c>
      <c r="G6" s="19">
        <v>17</v>
      </c>
      <c r="H6" s="19">
        <v>312</v>
      </c>
      <c r="I6" s="19">
        <v>40</v>
      </c>
      <c r="J6" s="19">
        <v>279</v>
      </c>
      <c r="K6" s="19">
        <v>26</v>
      </c>
      <c r="L6" s="19" t="s">
        <v>35</v>
      </c>
      <c r="M6" s="19">
        <v>400</v>
      </c>
      <c r="N6" s="19">
        <v>0.3</v>
      </c>
      <c r="O6" s="35">
        <v>22.49</v>
      </c>
      <c r="P6" s="19">
        <v>1400000</v>
      </c>
      <c r="Q6" s="47"/>
    </row>
    <row r="7" spans="1:46" x14ac:dyDescent="0.3">
      <c r="A7" s="46">
        <v>45050</v>
      </c>
      <c r="B7" s="19">
        <v>13970</v>
      </c>
      <c r="C7" s="35">
        <v>13.97</v>
      </c>
      <c r="D7" s="35">
        <v>7.3</v>
      </c>
      <c r="E7" s="35">
        <v>7.49</v>
      </c>
      <c r="F7" s="19">
        <v>140</v>
      </c>
      <c r="G7" s="19">
        <v>16</v>
      </c>
      <c r="H7" s="19">
        <v>320</v>
      </c>
      <c r="I7" s="19">
        <v>44</v>
      </c>
      <c r="J7" s="19">
        <v>294</v>
      </c>
      <c r="K7" s="19">
        <v>27</v>
      </c>
      <c r="L7" s="19" t="s">
        <v>35</v>
      </c>
      <c r="M7" s="19">
        <v>300</v>
      </c>
      <c r="N7" s="19">
        <v>0.2</v>
      </c>
      <c r="O7" s="35">
        <v>23.5</v>
      </c>
      <c r="P7" s="19">
        <v>1200000</v>
      </c>
      <c r="Q7" s="47"/>
    </row>
    <row r="8" spans="1:46" x14ac:dyDescent="0.3">
      <c r="A8" s="46">
        <v>45051</v>
      </c>
      <c r="B8" s="19">
        <v>13090</v>
      </c>
      <c r="C8" s="35">
        <v>13.09</v>
      </c>
      <c r="D8" s="35">
        <v>7.32</v>
      </c>
      <c r="E8" s="35">
        <v>7.5</v>
      </c>
      <c r="F8" s="19">
        <v>150</v>
      </c>
      <c r="G8" s="19">
        <v>18</v>
      </c>
      <c r="H8" s="19">
        <v>318</v>
      </c>
      <c r="I8" s="19">
        <v>48</v>
      </c>
      <c r="J8" s="19">
        <v>278</v>
      </c>
      <c r="K8" s="19">
        <v>26</v>
      </c>
      <c r="L8" s="19" t="s">
        <v>35</v>
      </c>
      <c r="M8" s="19">
        <v>600</v>
      </c>
      <c r="N8" s="19">
        <v>0.3</v>
      </c>
      <c r="O8" s="35">
        <v>23.72</v>
      </c>
      <c r="P8" s="19">
        <v>1400000</v>
      </c>
      <c r="Q8" s="47"/>
    </row>
    <row r="9" spans="1:46" x14ac:dyDescent="0.3">
      <c r="A9" s="46">
        <v>45052</v>
      </c>
      <c r="B9" s="19">
        <v>12840</v>
      </c>
      <c r="C9" s="35">
        <v>12.84</v>
      </c>
      <c r="D9" s="35">
        <v>7.35</v>
      </c>
      <c r="E9" s="35">
        <v>7.52</v>
      </c>
      <c r="F9" s="19">
        <v>135</v>
      </c>
      <c r="G9" s="19">
        <v>17</v>
      </c>
      <c r="H9" s="19">
        <v>298</v>
      </c>
      <c r="I9" s="19">
        <v>44</v>
      </c>
      <c r="J9" s="19">
        <v>289</v>
      </c>
      <c r="K9" s="19">
        <v>29</v>
      </c>
      <c r="L9" s="19" t="s">
        <v>35</v>
      </c>
      <c r="M9" s="19">
        <v>500</v>
      </c>
      <c r="N9" s="19">
        <v>0.3</v>
      </c>
      <c r="O9" s="35">
        <v>23.5</v>
      </c>
      <c r="P9" s="19">
        <v>1300000</v>
      </c>
      <c r="Q9" s="47"/>
    </row>
    <row r="10" spans="1:46" x14ac:dyDescent="0.3">
      <c r="A10" s="46">
        <v>45053</v>
      </c>
      <c r="B10" s="19">
        <v>12700</v>
      </c>
      <c r="C10" s="35">
        <v>12.7</v>
      </c>
      <c r="D10" s="35">
        <v>7.32</v>
      </c>
      <c r="E10" s="35">
        <v>7.57</v>
      </c>
      <c r="F10" s="19">
        <v>140</v>
      </c>
      <c r="G10" s="19">
        <v>16</v>
      </c>
      <c r="H10" s="19">
        <v>304</v>
      </c>
      <c r="I10" s="19">
        <v>40</v>
      </c>
      <c r="J10" s="19">
        <v>282</v>
      </c>
      <c r="K10" s="19">
        <v>22</v>
      </c>
      <c r="L10" s="19" t="s">
        <v>35</v>
      </c>
      <c r="M10" s="19">
        <v>400</v>
      </c>
      <c r="N10" s="19">
        <v>0.2</v>
      </c>
      <c r="O10" s="35">
        <v>23.46</v>
      </c>
      <c r="P10" s="19">
        <v>1200000</v>
      </c>
      <c r="Q10" s="47"/>
    </row>
    <row r="11" spans="1:46" x14ac:dyDescent="0.3">
      <c r="A11" s="46">
        <v>45054</v>
      </c>
      <c r="B11" s="19">
        <v>13060</v>
      </c>
      <c r="C11" s="35">
        <v>13.06</v>
      </c>
      <c r="D11" s="35">
        <v>7.28</v>
      </c>
      <c r="E11" s="35">
        <v>7.6</v>
      </c>
      <c r="F11" s="19">
        <v>130</v>
      </c>
      <c r="G11" s="19">
        <v>18</v>
      </c>
      <c r="H11" s="19">
        <v>300</v>
      </c>
      <c r="I11" s="19">
        <v>44</v>
      </c>
      <c r="J11" s="19">
        <v>291</v>
      </c>
      <c r="K11" s="19">
        <v>25</v>
      </c>
      <c r="L11" s="19" t="s">
        <v>35</v>
      </c>
      <c r="M11" s="19">
        <v>500</v>
      </c>
      <c r="N11" s="19">
        <v>0.3</v>
      </c>
      <c r="O11" s="35">
        <v>22.82</v>
      </c>
      <c r="P11" s="19">
        <v>1400000</v>
      </c>
      <c r="Q11" s="47"/>
    </row>
    <row r="12" spans="1:46" x14ac:dyDescent="0.3">
      <c r="A12" s="46">
        <v>45055</v>
      </c>
      <c r="B12" s="19">
        <v>13400</v>
      </c>
      <c r="C12" s="35">
        <v>13.4</v>
      </c>
      <c r="D12" s="35">
        <v>7.16</v>
      </c>
      <c r="E12" s="35">
        <v>7.61</v>
      </c>
      <c r="F12" s="19">
        <v>145</v>
      </c>
      <c r="G12" s="19">
        <v>17</v>
      </c>
      <c r="H12" s="19">
        <v>312</v>
      </c>
      <c r="I12" s="19">
        <v>48</v>
      </c>
      <c r="J12" s="19">
        <v>297</v>
      </c>
      <c r="K12" s="19">
        <v>24</v>
      </c>
      <c r="L12" s="19" t="s">
        <v>35</v>
      </c>
      <c r="M12" s="19">
        <v>300</v>
      </c>
      <c r="N12" s="19">
        <v>0.3</v>
      </c>
      <c r="O12" s="35">
        <v>22.43</v>
      </c>
      <c r="P12" s="19">
        <v>1200000</v>
      </c>
      <c r="Q12" s="47"/>
    </row>
    <row r="13" spans="1:46" x14ac:dyDescent="0.3">
      <c r="A13" s="46">
        <v>45056</v>
      </c>
      <c r="B13" s="19">
        <v>12530</v>
      </c>
      <c r="C13" s="35">
        <v>12.53</v>
      </c>
      <c r="D13" s="35">
        <v>7.31</v>
      </c>
      <c r="E13" s="35">
        <v>7.65</v>
      </c>
      <c r="F13" s="19">
        <v>150</v>
      </c>
      <c r="G13" s="19">
        <v>16</v>
      </c>
      <c r="H13" s="19">
        <v>316</v>
      </c>
      <c r="I13" s="19">
        <v>44</v>
      </c>
      <c r="J13" s="19">
        <v>293</v>
      </c>
      <c r="K13" s="19">
        <v>22</v>
      </c>
      <c r="L13" s="19" t="s">
        <v>35</v>
      </c>
      <c r="M13" s="19">
        <v>500</v>
      </c>
      <c r="N13" s="19">
        <v>0.3</v>
      </c>
      <c r="O13" s="35">
        <v>22.62</v>
      </c>
      <c r="P13" s="19">
        <v>1400000</v>
      </c>
      <c r="Q13" s="47"/>
    </row>
    <row r="14" spans="1:46" x14ac:dyDescent="0.3">
      <c r="A14" s="46">
        <v>45057</v>
      </c>
      <c r="B14" s="19">
        <v>12310</v>
      </c>
      <c r="C14" s="35">
        <v>12.31</v>
      </c>
      <c r="D14" s="35">
        <v>7.29</v>
      </c>
      <c r="E14" s="35">
        <v>7.64</v>
      </c>
      <c r="F14" s="19">
        <v>140</v>
      </c>
      <c r="G14" s="19">
        <v>18</v>
      </c>
      <c r="H14" s="19">
        <v>318</v>
      </c>
      <c r="I14" s="19">
        <v>48</v>
      </c>
      <c r="J14" s="19">
        <v>282</v>
      </c>
      <c r="K14" s="19">
        <v>26</v>
      </c>
      <c r="L14" s="19" t="s">
        <v>35</v>
      </c>
      <c r="M14" s="19">
        <v>400</v>
      </c>
      <c r="N14" s="19">
        <v>0.2</v>
      </c>
      <c r="O14" s="35">
        <v>22.21</v>
      </c>
      <c r="P14" s="19">
        <v>1300000</v>
      </c>
      <c r="Q14" s="47"/>
    </row>
    <row r="15" spans="1:46" x14ac:dyDescent="0.3">
      <c r="A15" s="46">
        <v>45058</v>
      </c>
      <c r="B15" s="19">
        <v>12640</v>
      </c>
      <c r="C15" s="35">
        <v>12.64</v>
      </c>
      <c r="D15" s="35">
        <v>7.34</v>
      </c>
      <c r="E15" s="35">
        <v>7.67</v>
      </c>
      <c r="F15" s="19">
        <v>135</v>
      </c>
      <c r="G15" s="19">
        <v>17</v>
      </c>
      <c r="H15" s="19">
        <v>302</v>
      </c>
      <c r="I15" s="19">
        <v>44</v>
      </c>
      <c r="J15" s="19">
        <v>274</v>
      </c>
      <c r="K15" s="19">
        <v>24</v>
      </c>
      <c r="L15" s="19" t="s">
        <v>35</v>
      </c>
      <c r="M15" s="19">
        <v>600</v>
      </c>
      <c r="N15" s="19">
        <v>0.3</v>
      </c>
      <c r="O15" s="35">
        <v>23.31</v>
      </c>
      <c r="P15" s="19">
        <v>1400000</v>
      </c>
      <c r="Q15" s="47"/>
    </row>
    <row r="16" spans="1:46" x14ac:dyDescent="0.3">
      <c r="A16" s="46">
        <v>45059</v>
      </c>
      <c r="B16" s="19">
        <v>13740</v>
      </c>
      <c r="C16" s="35">
        <v>13.74</v>
      </c>
      <c r="D16" s="35">
        <v>7.4</v>
      </c>
      <c r="E16" s="35">
        <v>7.62</v>
      </c>
      <c r="F16" s="19">
        <v>155</v>
      </c>
      <c r="G16" s="19">
        <v>18</v>
      </c>
      <c r="H16" s="19">
        <v>310</v>
      </c>
      <c r="I16" s="19">
        <v>48</v>
      </c>
      <c r="J16" s="19">
        <v>298</v>
      </c>
      <c r="K16" s="19">
        <v>26</v>
      </c>
      <c r="L16" s="19" t="s">
        <v>35</v>
      </c>
      <c r="M16" s="19">
        <v>500</v>
      </c>
      <c r="N16" s="19">
        <v>0.3</v>
      </c>
      <c r="O16" s="35">
        <v>23.72</v>
      </c>
      <c r="P16" s="19">
        <v>1200000</v>
      </c>
      <c r="Q16" s="47"/>
    </row>
    <row r="17" spans="1:17" x14ac:dyDescent="0.3">
      <c r="A17" s="46">
        <v>45060</v>
      </c>
      <c r="B17" s="19">
        <v>13460</v>
      </c>
      <c r="C17" s="35">
        <v>13.46</v>
      </c>
      <c r="D17" s="35">
        <v>7.39</v>
      </c>
      <c r="E17" s="35">
        <v>7.59</v>
      </c>
      <c r="F17" s="19">
        <v>140</v>
      </c>
      <c r="G17" s="19">
        <v>17</v>
      </c>
      <c r="H17" s="19">
        <v>288</v>
      </c>
      <c r="I17" s="19">
        <v>44</v>
      </c>
      <c r="J17" s="19">
        <v>279</v>
      </c>
      <c r="K17" s="19">
        <v>25</v>
      </c>
      <c r="L17" s="19" t="s">
        <v>35</v>
      </c>
      <c r="M17" s="19">
        <v>400</v>
      </c>
      <c r="N17" s="19">
        <v>0.3</v>
      </c>
      <c r="O17" s="35">
        <v>23.18</v>
      </c>
      <c r="P17" s="19">
        <v>1300000</v>
      </c>
      <c r="Q17" s="47"/>
    </row>
    <row r="18" spans="1:17" x14ac:dyDescent="0.3">
      <c r="A18" s="46">
        <v>45061</v>
      </c>
      <c r="B18" s="19">
        <v>12320</v>
      </c>
      <c r="C18" s="35">
        <v>12.32</v>
      </c>
      <c r="D18" s="35">
        <v>7.42</v>
      </c>
      <c r="E18" s="35">
        <v>7.63</v>
      </c>
      <c r="F18" s="19">
        <v>130</v>
      </c>
      <c r="G18" s="19">
        <v>18</v>
      </c>
      <c r="H18" s="19">
        <v>312</v>
      </c>
      <c r="I18" s="19">
        <v>48</v>
      </c>
      <c r="J18" s="19">
        <v>294</v>
      </c>
      <c r="K18" s="19">
        <v>28</v>
      </c>
      <c r="L18" s="19" t="s">
        <v>35</v>
      </c>
      <c r="M18" s="19">
        <v>300</v>
      </c>
      <c r="N18" s="19">
        <v>0.3</v>
      </c>
      <c r="O18" s="35">
        <v>22.94</v>
      </c>
      <c r="P18" s="19">
        <v>1200000</v>
      </c>
      <c r="Q18" s="47"/>
    </row>
    <row r="19" spans="1:17" x14ac:dyDescent="0.3">
      <c r="A19" s="46">
        <v>45062</v>
      </c>
      <c r="B19" s="19">
        <v>12340</v>
      </c>
      <c r="C19" s="35">
        <v>12.34</v>
      </c>
      <c r="D19" s="35">
        <v>7.44</v>
      </c>
      <c r="E19" s="35">
        <v>7.6</v>
      </c>
      <c r="F19" s="19">
        <v>145</v>
      </c>
      <c r="G19" s="19">
        <v>16</v>
      </c>
      <c r="H19" s="19">
        <v>304</v>
      </c>
      <c r="I19" s="19">
        <v>44</v>
      </c>
      <c r="J19" s="19">
        <v>300</v>
      </c>
      <c r="K19" s="19">
        <v>23</v>
      </c>
      <c r="L19" s="19" t="s">
        <v>35</v>
      </c>
      <c r="M19" s="19">
        <v>400</v>
      </c>
      <c r="N19" s="19">
        <v>0.3</v>
      </c>
      <c r="O19" s="35">
        <v>23.76</v>
      </c>
      <c r="P19" s="19">
        <v>1400000</v>
      </c>
      <c r="Q19" s="47"/>
    </row>
    <row r="20" spans="1:17" x14ac:dyDescent="0.3">
      <c r="A20" s="46">
        <v>45063</v>
      </c>
      <c r="B20" s="19">
        <v>11020</v>
      </c>
      <c r="C20" s="35">
        <v>11.02</v>
      </c>
      <c r="D20" s="35">
        <v>7.43</v>
      </c>
      <c r="E20" s="35">
        <v>7.65</v>
      </c>
      <c r="F20" s="19">
        <v>135</v>
      </c>
      <c r="G20" s="19">
        <v>17</v>
      </c>
      <c r="H20" s="19">
        <v>316</v>
      </c>
      <c r="I20" s="19">
        <v>48</v>
      </c>
      <c r="J20" s="19">
        <v>286</v>
      </c>
      <c r="K20" s="19">
        <v>25</v>
      </c>
      <c r="L20" s="19" t="s">
        <v>35</v>
      </c>
      <c r="M20" s="19">
        <v>500</v>
      </c>
      <c r="N20" s="19">
        <v>0.2</v>
      </c>
      <c r="O20" s="35">
        <v>23.5</v>
      </c>
      <c r="P20" s="19">
        <v>1300000</v>
      </c>
      <c r="Q20" s="47"/>
    </row>
    <row r="21" spans="1:17" x14ac:dyDescent="0.3">
      <c r="A21" s="46">
        <v>45064</v>
      </c>
      <c r="B21" s="19">
        <v>11700</v>
      </c>
      <c r="C21" s="35">
        <v>11.7</v>
      </c>
      <c r="D21" s="35">
        <v>7.4</v>
      </c>
      <c r="E21" s="35">
        <v>7.66</v>
      </c>
      <c r="F21" s="19">
        <v>150</v>
      </c>
      <c r="G21" s="19">
        <v>18</v>
      </c>
      <c r="H21" s="19">
        <v>308</v>
      </c>
      <c r="I21" s="19">
        <v>44</v>
      </c>
      <c r="J21" s="19">
        <v>294</v>
      </c>
      <c r="K21" s="19">
        <v>24</v>
      </c>
      <c r="L21" s="19" t="s">
        <v>35</v>
      </c>
      <c r="M21" s="19">
        <v>600</v>
      </c>
      <c r="N21" s="19">
        <v>0.3</v>
      </c>
      <c r="O21" s="35">
        <v>23.07</v>
      </c>
      <c r="P21" s="19">
        <v>1400000</v>
      </c>
      <c r="Q21" s="47"/>
    </row>
    <row r="22" spans="1:17" x14ac:dyDescent="0.3">
      <c r="A22" s="46">
        <v>45065</v>
      </c>
      <c r="B22" s="19">
        <v>12730</v>
      </c>
      <c r="C22" s="35">
        <v>12.73</v>
      </c>
      <c r="D22" s="35">
        <v>7.45</v>
      </c>
      <c r="E22" s="35">
        <v>7.61</v>
      </c>
      <c r="F22" s="19">
        <v>140</v>
      </c>
      <c r="G22" s="19">
        <v>19</v>
      </c>
      <c r="H22" s="19">
        <v>304</v>
      </c>
      <c r="I22" s="19">
        <v>48</v>
      </c>
      <c r="J22" s="19">
        <v>289</v>
      </c>
      <c r="K22" s="19">
        <v>26</v>
      </c>
      <c r="L22" s="19" t="s">
        <v>35</v>
      </c>
      <c r="M22" s="19">
        <v>300</v>
      </c>
      <c r="N22" s="19">
        <v>0.3</v>
      </c>
      <c r="O22" s="35">
        <v>22.75</v>
      </c>
      <c r="P22" s="19">
        <v>1300000</v>
      </c>
      <c r="Q22" s="47"/>
    </row>
    <row r="23" spans="1:17" x14ac:dyDescent="0.3">
      <c r="A23" s="46">
        <v>45066</v>
      </c>
      <c r="B23" s="19">
        <v>13270</v>
      </c>
      <c r="C23" s="35">
        <v>13.27</v>
      </c>
      <c r="D23" s="35">
        <v>7.42</v>
      </c>
      <c r="E23" s="35">
        <v>7.63</v>
      </c>
      <c r="F23" s="19">
        <v>135</v>
      </c>
      <c r="G23" s="19">
        <v>19</v>
      </c>
      <c r="H23" s="19">
        <v>320</v>
      </c>
      <c r="I23" s="19">
        <v>48</v>
      </c>
      <c r="J23" s="19">
        <v>276</v>
      </c>
      <c r="K23" s="19">
        <v>25</v>
      </c>
      <c r="L23" s="19" t="s">
        <v>35</v>
      </c>
      <c r="M23" s="19">
        <v>400</v>
      </c>
      <c r="N23" s="19">
        <v>0.3</v>
      </c>
      <c r="O23" s="35">
        <v>22.26</v>
      </c>
      <c r="P23" s="19">
        <v>1200000</v>
      </c>
      <c r="Q23" s="47"/>
    </row>
    <row r="24" spans="1:17" x14ac:dyDescent="0.3">
      <c r="A24" s="46">
        <v>45067</v>
      </c>
      <c r="B24" s="19">
        <v>13720</v>
      </c>
      <c r="C24" s="35">
        <v>13.72</v>
      </c>
      <c r="D24" s="35">
        <v>7.43</v>
      </c>
      <c r="E24" s="35">
        <v>7.58</v>
      </c>
      <c r="F24" s="19">
        <v>150</v>
      </c>
      <c r="G24" s="19">
        <v>18</v>
      </c>
      <c r="H24" s="19">
        <v>308</v>
      </c>
      <c r="I24" s="19">
        <v>44</v>
      </c>
      <c r="J24" s="19">
        <v>292</v>
      </c>
      <c r="K24" s="19">
        <v>23</v>
      </c>
      <c r="L24" s="19" t="s">
        <v>35</v>
      </c>
      <c r="M24" s="19">
        <v>500</v>
      </c>
      <c r="N24" s="19">
        <v>0.3</v>
      </c>
      <c r="O24" s="35">
        <v>23.44</v>
      </c>
      <c r="P24" s="19">
        <v>1400000</v>
      </c>
      <c r="Q24" s="47"/>
    </row>
    <row r="25" spans="1:17" x14ac:dyDescent="0.3">
      <c r="A25" s="46">
        <v>45068</v>
      </c>
      <c r="B25" s="19">
        <v>13420</v>
      </c>
      <c r="C25" s="66">
        <v>13.42</v>
      </c>
      <c r="D25" s="35">
        <v>7.4</v>
      </c>
      <c r="E25" s="35">
        <v>7.59</v>
      </c>
      <c r="F25" s="19">
        <v>145</v>
      </c>
      <c r="G25" s="19">
        <v>17</v>
      </c>
      <c r="H25" s="19">
        <v>300</v>
      </c>
      <c r="I25" s="19">
        <v>48</v>
      </c>
      <c r="J25" s="19">
        <v>284</v>
      </c>
      <c r="K25" s="19">
        <v>26</v>
      </c>
      <c r="L25" s="19" t="s">
        <v>35</v>
      </c>
      <c r="M25" s="19">
        <v>600</v>
      </c>
      <c r="N25" s="19">
        <v>0.2</v>
      </c>
      <c r="O25" s="35">
        <v>23.59</v>
      </c>
      <c r="P25" s="19">
        <v>1300000</v>
      </c>
      <c r="Q25" s="47"/>
    </row>
    <row r="26" spans="1:17" x14ac:dyDescent="0.3">
      <c r="A26" s="46">
        <v>45069</v>
      </c>
      <c r="B26" s="19">
        <v>13520</v>
      </c>
      <c r="C26" s="35">
        <v>13.52</v>
      </c>
      <c r="D26" s="35">
        <v>7.42</v>
      </c>
      <c r="E26" s="35">
        <v>7.57</v>
      </c>
      <c r="F26" s="19">
        <v>140</v>
      </c>
      <c r="G26" s="19">
        <v>18</v>
      </c>
      <c r="H26" s="19">
        <v>312</v>
      </c>
      <c r="I26" s="19">
        <v>44</v>
      </c>
      <c r="J26" s="19">
        <v>289</v>
      </c>
      <c r="K26" s="19">
        <v>25</v>
      </c>
      <c r="L26" s="19" t="s">
        <v>35</v>
      </c>
      <c r="M26" s="19">
        <v>400</v>
      </c>
      <c r="N26" s="19">
        <v>0.3</v>
      </c>
      <c r="O26" s="35">
        <v>23.72</v>
      </c>
      <c r="P26" s="19">
        <v>1500000</v>
      </c>
      <c r="Q26" s="47"/>
    </row>
    <row r="27" spans="1:17" x14ac:dyDescent="0.3">
      <c r="A27" s="46">
        <v>45070</v>
      </c>
      <c r="B27" s="19">
        <v>13760</v>
      </c>
      <c r="C27" s="35">
        <v>13.76</v>
      </c>
      <c r="D27" s="35">
        <v>7.4</v>
      </c>
      <c r="E27" s="35">
        <v>7.63</v>
      </c>
      <c r="F27" s="19">
        <v>130</v>
      </c>
      <c r="G27" s="19">
        <v>17</v>
      </c>
      <c r="H27" s="19">
        <v>304</v>
      </c>
      <c r="I27" s="19">
        <v>48</v>
      </c>
      <c r="J27" s="19">
        <v>296</v>
      </c>
      <c r="K27" s="19">
        <v>24</v>
      </c>
      <c r="L27" s="19" t="s">
        <v>35</v>
      </c>
      <c r="M27" s="19">
        <v>300</v>
      </c>
      <c r="N27" s="19">
        <v>0.3</v>
      </c>
      <c r="O27" s="35">
        <v>22.98</v>
      </c>
      <c r="P27" s="19">
        <v>1300000</v>
      </c>
      <c r="Q27" s="47"/>
    </row>
    <row r="28" spans="1:17" x14ac:dyDescent="0.3">
      <c r="A28" s="46">
        <v>45071</v>
      </c>
      <c r="B28" s="19">
        <v>12960</v>
      </c>
      <c r="C28" s="35">
        <v>12.95</v>
      </c>
      <c r="D28" s="35">
        <v>7.44</v>
      </c>
      <c r="E28" s="35">
        <v>7.64</v>
      </c>
      <c r="F28" s="19">
        <v>145</v>
      </c>
      <c r="G28" s="19">
        <v>19</v>
      </c>
      <c r="H28" s="19">
        <v>310</v>
      </c>
      <c r="I28" s="19">
        <v>44</v>
      </c>
      <c r="J28" s="19">
        <v>286</v>
      </c>
      <c r="K28" s="19">
        <v>26</v>
      </c>
      <c r="L28" s="19" t="s">
        <v>35</v>
      </c>
      <c r="M28" s="19">
        <v>400</v>
      </c>
      <c r="N28" s="19">
        <v>0.3</v>
      </c>
      <c r="O28" s="35">
        <v>23.07</v>
      </c>
      <c r="P28" s="19">
        <v>1200000</v>
      </c>
      <c r="Q28" s="47"/>
    </row>
    <row r="29" spans="1:17" x14ac:dyDescent="0.3">
      <c r="A29" s="46">
        <v>45072</v>
      </c>
      <c r="B29" s="19">
        <v>12960</v>
      </c>
      <c r="C29" s="35">
        <v>12.96</v>
      </c>
      <c r="D29" s="35">
        <v>7.39</v>
      </c>
      <c r="E29" s="35">
        <v>7.59</v>
      </c>
      <c r="F29" s="19">
        <v>135</v>
      </c>
      <c r="G29" s="19">
        <v>17</v>
      </c>
      <c r="H29" s="19">
        <v>302</v>
      </c>
      <c r="I29" s="19">
        <v>48</v>
      </c>
      <c r="J29" s="19">
        <v>291</v>
      </c>
      <c r="K29" s="19">
        <v>24</v>
      </c>
      <c r="L29" s="19" t="s">
        <v>35</v>
      </c>
      <c r="M29" s="19">
        <v>500</v>
      </c>
      <c r="N29" s="19">
        <v>0.2</v>
      </c>
      <c r="O29" s="35">
        <v>23.71</v>
      </c>
      <c r="P29" s="19">
        <v>1400000</v>
      </c>
      <c r="Q29" s="47"/>
    </row>
    <row r="30" spans="1:17" x14ac:dyDescent="0.3">
      <c r="A30" s="46">
        <v>45073</v>
      </c>
      <c r="B30" s="19">
        <v>14080</v>
      </c>
      <c r="C30" s="35">
        <v>14.08</v>
      </c>
      <c r="D30" s="35">
        <v>7.36</v>
      </c>
      <c r="E30" s="35">
        <v>7.65</v>
      </c>
      <c r="F30" s="19">
        <v>130</v>
      </c>
      <c r="G30" s="19">
        <v>19</v>
      </c>
      <c r="H30" s="19">
        <v>308</v>
      </c>
      <c r="I30" s="19">
        <v>48</v>
      </c>
      <c r="J30" s="19">
        <v>286</v>
      </c>
      <c r="K30" s="19">
        <v>25</v>
      </c>
      <c r="L30" s="19" t="s">
        <v>35</v>
      </c>
      <c r="M30" s="19">
        <v>400</v>
      </c>
      <c r="N30" s="19">
        <v>0.2</v>
      </c>
      <c r="O30" s="35">
        <v>23.42</v>
      </c>
      <c r="P30" s="19">
        <v>1300000</v>
      </c>
      <c r="Q30" s="47"/>
    </row>
    <row r="31" spans="1:17" x14ac:dyDescent="0.3">
      <c r="A31" s="46">
        <v>45074</v>
      </c>
      <c r="B31" s="19">
        <v>14610</v>
      </c>
      <c r="C31" s="35">
        <v>14.61</v>
      </c>
      <c r="D31" s="35">
        <v>7.43</v>
      </c>
      <c r="E31" s="35">
        <v>7.62</v>
      </c>
      <c r="F31" s="19">
        <v>140</v>
      </c>
      <c r="G31" s="19">
        <v>16</v>
      </c>
      <c r="H31" s="19">
        <v>312</v>
      </c>
      <c r="I31" s="19">
        <v>44</v>
      </c>
      <c r="J31" s="19">
        <v>294</v>
      </c>
      <c r="K31" s="19">
        <v>24</v>
      </c>
      <c r="L31" s="19" t="s">
        <v>35</v>
      </c>
      <c r="M31" s="19">
        <v>600</v>
      </c>
      <c r="N31" s="19">
        <v>0.3</v>
      </c>
      <c r="O31" s="35">
        <v>23.1</v>
      </c>
      <c r="P31" s="19">
        <v>1200000</v>
      </c>
      <c r="Q31" s="47"/>
    </row>
    <row r="32" spans="1:17" x14ac:dyDescent="0.3">
      <c r="A32" s="46">
        <v>45075</v>
      </c>
      <c r="B32" s="19">
        <v>15020</v>
      </c>
      <c r="C32" s="35">
        <v>15.02</v>
      </c>
      <c r="D32" s="35">
        <v>7.39</v>
      </c>
      <c r="E32" s="35">
        <v>7.76</v>
      </c>
      <c r="F32" s="19">
        <v>150</v>
      </c>
      <c r="G32" s="19">
        <v>18</v>
      </c>
      <c r="H32" s="19">
        <v>320</v>
      </c>
      <c r="I32" s="19">
        <v>48</v>
      </c>
      <c r="J32" s="19">
        <v>288</v>
      </c>
      <c r="K32" s="19">
        <v>21</v>
      </c>
      <c r="L32" s="19" t="s">
        <v>35</v>
      </c>
      <c r="M32" s="19">
        <v>500</v>
      </c>
      <c r="N32" s="19">
        <v>0.3</v>
      </c>
      <c r="O32" s="35">
        <v>23.74</v>
      </c>
      <c r="P32" s="19">
        <v>1400000</v>
      </c>
      <c r="Q32" s="47"/>
    </row>
    <row r="33" spans="1:17" x14ac:dyDescent="0.3">
      <c r="A33" s="46">
        <v>45076</v>
      </c>
      <c r="B33" s="19">
        <v>14550</v>
      </c>
      <c r="C33" s="35">
        <v>14.55</v>
      </c>
      <c r="D33" s="35">
        <v>7.43</v>
      </c>
      <c r="E33" s="35">
        <v>7.79</v>
      </c>
      <c r="F33" s="19">
        <v>145</v>
      </c>
      <c r="G33" s="19">
        <v>17</v>
      </c>
      <c r="H33" s="19">
        <v>304</v>
      </c>
      <c r="I33" s="19">
        <v>44</v>
      </c>
      <c r="J33" s="19">
        <v>297</v>
      </c>
      <c r="K33" s="19">
        <v>25</v>
      </c>
      <c r="L33" s="19" t="s">
        <v>35</v>
      </c>
      <c r="M33" s="19">
        <v>600</v>
      </c>
      <c r="N33" s="19">
        <v>0.2</v>
      </c>
      <c r="O33" s="35">
        <v>23.45</v>
      </c>
      <c r="P33" s="19">
        <v>1300000</v>
      </c>
      <c r="Q33" s="47"/>
    </row>
    <row r="34" spans="1:17" ht="15" thickBot="1" x14ac:dyDescent="0.35">
      <c r="A34" s="64">
        <v>45077</v>
      </c>
      <c r="B34" s="37">
        <v>13180</v>
      </c>
      <c r="C34" s="53">
        <v>13.18</v>
      </c>
      <c r="D34" s="53">
        <v>7.33</v>
      </c>
      <c r="E34" s="53">
        <v>7.75</v>
      </c>
      <c r="F34" s="37">
        <v>135</v>
      </c>
      <c r="G34" s="37">
        <v>18</v>
      </c>
      <c r="H34" s="37">
        <v>316</v>
      </c>
      <c r="I34" s="37">
        <v>44</v>
      </c>
      <c r="J34" s="37">
        <v>276</v>
      </c>
      <c r="K34" s="37">
        <v>26</v>
      </c>
      <c r="L34" s="37" t="s">
        <v>35</v>
      </c>
      <c r="M34" s="37">
        <v>600</v>
      </c>
      <c r="N34" s="37">
        <v>0.3</v>
      </c>
      <c r="O34" s="53">
        <v>22.91</v>
      </c>
      <c r="P34" s="37">
        <v>1200000</v>
      </c>
      <c r="Q34" s="65"/>
    </row>
    <row r="35" spans="1:17" ht="15" thickBot="1" x14ac:dyDescent="0.35">
      <c r="A35" s="59" t="s">
        <v>30</v>
      </c>
      <c r="B35" s="60">
        <f>AVERAGE(B4:B34)</f>
        <v>13122.58064516129</v>
      </c>
      <c r="C35" s="60">
        <f t="shared" ref="C35:P35" si="0">AVERAGE(C4:C34)</f>
        <v>13.089999999999998</v>
      </c>
      <c r="D35" s="60">
        <f t="shared" si="0"/>
        <v>7.3754838709677424</v>
      </c>
      <c r="E35" s="60">
        <f t="shared" si="0"/>
        <v>7.6164516129032265</v>
      </c>
      <c r="F35" s="60">
        <f t="shared" si="0"/>
        <v>140.96774193548387</v>
      </c>
      <c r="G35" s="60">
        <f t="shared" si="0"/>
        <v>17.419354838709676</v>
      </c>
      <c r="H35" s="61">
        <f t="shared" si="0"/>
        <v>309.16129032258067</v>
      </c>
      <c r="I35" s="61">
        <f t="shared" si="0"/>
        <v>45.548387096774192</v>
      </c>
      <c r="J35" s="61">
        <f t="shared" si="0"/>
        <v>287.48387096774195</v>
      </c>
      <c r="K35" s="60">
        <f t="shared" si="0"/>
        <v>25.096774193548388</v>
      </c>
      <c r="L35" s="60" t="s">
        <v>35</v>
      </c>
      <c r="M35" s="62">
        <f t="shared" si="0"/>
        <v>454.83870967741933</v>
      </c>
      <c r="N35" s="60">
        <f t="shared" si="0"/>
        <v>0.27096774193548384</v>
      </c>
      <c r="O35" s="60">
        <f t="shared" si="0"/>
        <v>23.23741935483871</v>
      </c>
      <c r="P35" s="60">
        <f t="shared" si="0"/>
        <v>1306451.6129032257</v>
      </c>
      <c r="Q35" s="63"/>
    </row>
    <row r="36" spans="1:17" x14ac:dyDescent="0.3">
      <c r="C36" s="56">
        <f>SUM(C4:C34)</f>
        <v>405.78999999999996</v>
      </c>
    </row>
    <row r="41" spans="1:17" ht="40.799999999999997" customHeight="1" x14ac:dyDescent="0.3">
      <c r="A41" s="68" t="s">
        <v>31</v>
      </c>
      <c r="B41" s="68"/>
      <c r="C41" s="67" t="s">
        <v>32</v>
      </c>
      <c r="D41" s="67"/>
      <c r="E41" s="67"/>
      <c r="F41" s="67"/>
      <c r="G41" s="67"/>
      <c r="H41" s="67"/>
      <c r="I41" s="67"/>
      <c r="J41" s="67"/>
      <c r="K41" s="67"/>
      <c r="L41" s="67"/>
      <c r="M41" s="67"/>
      <c r="N41" s="67"/>
      <c r="O41" s="67"/>
      <c r="P41" s="67"/>
      <c r="Q41" s="16"/>
    </row>
    <row r="43" spans="1:17" x14ac:dyDescent="0.3">
      <c r="A43" s="14" t="s">
        <v>33</v>
      </c>
      <c r="B43" s="15">
        <f>MIN(B4:B34)</f>
        <v>11020</v>
      </c>
      <c r="C43" s="15">
        <f t="shared" ref="C43:P43" si="1">MIN(C4:C34)</f>
        <v>11.02</v>
      </c>
      <c r="D43" s="15">
        <f t="shared" si="1"/>
        <v>7.16</v>
      </c>
      <c r="E43" s="15">
        <f t="shared" si="1"/>
        <v>7.49</v>
      </c>
      <c r="F43" s="15">
        <f t="shared" si="1"/>
        <v>130</v>
      </c>
      <c r="G43" s="15">
        <f t="shared" si="1"/>
        <v>16</v>
      </c>
      <c r="H43" s="15">
        <f t="shared" si="1"/>
        <v>288</v>
      </c>
      <c r="I43" s="15">
        <f t="shared" si="1"/>
        <v>40</v>
      </c>
      <c r="J43" s="15">
        <f t="shared" si="1"/>
        <v>272</v>
      </c>
      <c r="K43" s="15">
        <f t="shared" si="1"/>
        <v>21</v>
      </c>
      <c r="L43" s="15"/>
      <c r="M43" s="15">
        <f t="shared" si="1"/>
        <v>300</v>
      </c>
      <c r="N43" s="15">
        <f t="shared" si="1"/>
        <v>0.2</v>
      </c>
      <c r="O43" s="15">
        <f t="shared" si="1"/>
        <v>22.21</v>
      </c>
      <c r="P43" s="15">
        <f t="shared" si="1"/>
        <v>1200000</v>
      </c>
      <c r="Q43" s="15"/>
    </row>
    <row r="44" spans="1:17" x14ac:dyDescent="0.3">
      <c r="A44" s="14"/>
    </row>
    <row r="45" spans="1:17" x14ac:dyDescent="0.3">
      <c r="A45" s="14" t="s">
        <v>34</v>
      </c>
      <c r="B45" s="15">
        <f>MAX(B4:B34)</f>
        <v>15020</v>
      </c>
      <c r="C45" s="15">
        <f t="shared" ref="C45:P45" si="2">MAX(C4:C34)</f>
        <v>15.02</v>
      </c>
      <c r="D45" s="15">
        <f t="shared" si="2"/>
        <v>7.45</v>
      </c>
      <c r="E45" s="15">
        <f t="shared" si="2"/>
        <v>7.79</v>
      </c>
      <c r="F45" s="15">
        <f t="shared" si="2"/>
        <v>155</v>
      </c>
      <c r="G45" s="15">
        <f t="shared" si="2"/>
        <v>19</v>
      </c>
      <c r="H45" s="15">
        <f t="shared" si="2"/>
        <v>320</v>
      </c>
      <c r="I45" s="15">
        <f t="shared" si="2"/>
        <v>48</v>
      </c>
      <c r="J45" s="15">
        <f t="shared" si="2"/>
        <v>300</v>
      </c>
      <c r="K45" s="15">
        <f t="shared" si="2"/>
        <v>29</v>
      </c>
      <c r="L45" s="15"/>
      <c r="M45" s="15">
        <f t="shared" si="2"/>
        <v>600</v>
      </c>
      <c r="N45" s="15">
        <f t="shared" si="2"/>
        <v>0.3</v>
      </c>
      <c r="O45" s="15">
        <f t="shared" si="2"/>
        <v>24.68</v>
      </c>
      <c r="P45" s="15">
        <f t="shared" si="2"/>
        <v>1500000</v>
      </c>
      <c r="Q45" s="15"/>
    </row>
  </sheetData>
  <mergeCells count="12">
    <mergeCell ref="C41:P41"/>
    <mergeCell ref="A41:B41"/>
    <mergeCell ref="A1:Q1"/>
    <mergeCell ref="A2:A3"/>
    <mergeCell ref="B2:C2"/>
    <mergeCell ref="D2:E2"/>
    <mergeCell ref="F2:G2"/>
    <mergeCell ref="H2:I2"/>
    <mergeCell ref="J2:K2"/>
    <mergeCell ref="L2:M2"/>
    <mergeCell ref="O2:P2"/>
    <mergeCell ref="Q2:Q3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Numayadahi</vt:lpstr>
      <vt:lpstr>Salori</vt:lpstr>
      <vt:lpstr>Kodra</vt:lpstr>
      <vt:lpstr>Ponghat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2024-07-29T13:11:24Z</dcterms:modified>
</cp:coreProperties>
</file>