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DB4694B-98CD-4273-B28F-DABE4787F94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C36" i="4"/>
  <c r="C36" i="3"/>
  <c r="B34" i="6" l="1"/>
  <c r="B33" i="6"/>
  <c r="B32" i="6"/>
  <c r="B34" i="5"/>
  <c r="B33" i="5"/>
  <c r="B34" i="4"/>
  <c r="B33" i="4"/>
  <c r="B34" i="3"/>
  <c r="B33" i="3"/>
  <c r="B32" i="3"/>
  <c r="B32" i="5"/>
  <c r="B31" i="5"/>
  <c r="B30" i="5"/>
  <c r="B29" i="5"/>
  <c r="B32" i="4"/>
  <c r="B31" i="4"/>
  <c r="B30" i="4" l="1"/>
  <c r="B29" i="4"/>
  <c r="B31" i="6"/>
  <c r="B30" i="6"/>
  <c r="B29" i="6"/>
  <c r="B31" i="3"/>
  <c r="B30" i="3"/>
  <c r="B29" i="3"/>
  <c r="B28" i="4"/>
  <c r="B27" i="4"/>
  <c r="B28" i="3"/>
  <c r="B28" i="5"/>
  <c r="B28" i="6"/>
  <c r="B27" i="6" l="1"/>
  <c r="B26" i="6"/>
  <c r="B25" i="6"/>
  <c r="B24" i="6"/>
  <c r="B23" i="6"/>
  <c r="B22" i="6"/>
  <c r="B27" i="5"/>
  <c r="B26" i="5"/>
  <c r="B25" i="5"/>
  <c r="B24" i="5"/>
  <c r="B23" i="5"/>
  <c r="B22" i="5"/>
  <c r="B21" i="5"/>
  <c r="B20" i="5"/>
  <c r="B26" i="4"/>
  <c r="B25" i="4"/>
  <c r="B24" i="4"/>
  <c r="B23" i="4"/>
  <c r="B22" i="4"/>
  <c r="B21" i="4"/>
  <c r="B20" i="4"/>
  <c r="B27" i="3"/>
  <c r="B26" i="3"/>
  <c r="B25" i="3"/>
  <c r="B24" i="3"/>
  <c r="B23" i="3"/>
  <c r="B22" i="3"/>
  <c r="B21" i="3"/>
  <c r="B20" i="3"/>
  <c r="B21" i="6"/>
  <c r="B20" i="6"/>
  <c r="B19" i="6" l="1"/>
  <c r="B18" i="6"/>
  <c r="B19" i="5"/>
  <c r="B18" i="5"/>
  <c r="B19" i="3"/>
  <c r="B18" i="3"/>
  <c r="B19" i="4"/>
  <c r="B18" i="4"/>
  <c r="B17" i="4"/>
  <c r="B16" i="4"/>
  <c r="B17" i="6" l="1"/>
  <c r="B16" i="6"/>
  <c r="B15" i="6"/>
  <c r="B14" i="6"/>
  <c r="B13" i="6"/>
  <c r="B17" i="5"/>
  <c r="B16" i="5"/>
  <c r="B15" i="5"/>
  <c r="B14" i="5"/>
  <c r="B13" i="5"/>
  <c r="B15" i="4"/>
  <c r="B14" i="4"/>
  <c r="B13" i="4"/>
  <c r="B17" i="3"/>
  <c r="B16" i="3"/>
  <c r="B15" i="3"/>
  <c r="B14" i="3"/>
  <c r="B13" i="3"/>
  <c r="B12" i="5"/>
  <c r="B12" i="3"/>
  <c r="B12" i="6"/>
  <c r="B12" i="4"/>
  <c r="B6" i="6" l="1"/>
  <c r="B7" i="6"/>
  <c r="B8" i="6"/>
  <c r="B9" i="6"/>
  <c r="B10" i="6"/>
  <c r="B11" i="6"/>
  <c r="B7" i="5"/>
  <c r="B8" i="5"/>
  <c r="B9" i="5"/>
  <c r="B10" i="5"/>
  <c r="B11" i="5"/>
  <c r="B6" i="4"/>
  <c r="B7" i="4"/>
  <c r="B8" i="4"/>
  <c r="B9" i="4"/>
  <c r="B10" i="4"/>
  <c r="B11" i="4"/>
  <c r="B7" i="3"/>
  <c r="B8" i="3"/>
  <c r="B9" i="3"/>
  <c r="B10" i="3"/>
  <c r="B11" i="3"/>
  <c r="B5" i="6"/>
  <c r="B4" i="6"/>
  <c r="B5" i="4"/>
  <c r="B4" i="4"/>
  <c r="B5" i="5"/>
  <c r="B6" i="5"/>
  <c r="B4" i="5"/>
  <c r="B5" i="3"/>
  <c r="B6" i="3"/>
  <c r="B4" i="3"/>
  <c r="P45" i="5" l="1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M35" i="6"/>
  <c r="N35" i="6"/>
  <c r="O35" i="6"/>
  <c r="P35" i="6"/>
  <c r="B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  <c r="C43" i="6" l="1"/>
  <c r="C45" i="6"/>
  <c r="C35" i="6"/>
</calcChain>
</file>

<file path=xl/sharedStrings.xml><?xml version="1.0" encoding="utf-8"?>
<sst xmlns="http://schemas.openxmlformats.org/spreadsheetml/2006/main" count="251" uniqueCount="40">
  <si>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</si>
  <si>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</si>
  <si>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</si>
  <si>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</si>
  <si>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</si>
  <si>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</si>
  <si>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</si>
  <si>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</si>
  <si>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</si>
  <si>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</si>
  <si>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</si>
  <si>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</si>
  <si>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</si>
  <si>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</si>
  <si>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</si>
  <si>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</si>
  <si>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</si>
  <si>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</si>
  <si>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</si>
  <si>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</si>
  <si>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</si>
  <si>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</si>
  <si>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</si>
  <si>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</si>
  <si>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</si>
  <si>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</si>
  <si>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</si>
  <si>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</si>
  <si>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</si>
  <si>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</si>
  <si>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</si>
  <si>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</si>
  <si>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</si>
  <si>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</si>
  <si>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</si>
  <si>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</si>
  <si>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</si>
  <si>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</si>
  <si>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</si>
  <si>
    <t>Due to power cut in local area of Ghagharnalla area for 7-8 hour, raw sewage received in Ghagarnalla MPS from local area is less. Hence, raw sewage received at Numayadahi STP is less than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</si>
</sst>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2" fillId="0" borderId="22" xfId="0" applyNumberFormat="1" applyFont="1" applyBorder="1" applyAlignment="1">
      <alignment vertical="center" wrapText="1"/>
    </xf>
    <xf numFmtId="2" fontId="12" fillId="0" borderId="5" xfId="0" applyNumberFormat="1" applyFont="1" applyBorder="1" applyAlignment="1">
      <alignment horizontal="left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15" borderId="17" xfId="0" applyNumberFormat="1" applyFill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 wrapText="1"/>
    </xf>
    <xf numFmtId="15" fontId="12" fillId="0" borderId="19" xfId="0" applyNumberFormat="1" applyFont="1" applyBorder="1" applyAlignment="1">
      <alignment horizontal="center" vertical="center" wrapText="1"/>
    </xf>
    <xf numFmtId="15" fontId="12" fillId="0" borderId="27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8" fillId="0" borderId="0" xfId="0" applyFont="1"/>
    <xf numFmtId="15" fontId="19" fillId="0" borderId="14" xfId="0" applyNumberFormat="1" applyFont="1" applyBorder="1" applyAlignment="1">
      <alignment horizontal="center" vertical="center" wrapText="1"/>
    </xf>
    <xf numFmtId="2" fontId="19" fillId="0" borderId="18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457200</xdr:colOff>
      <xdr:row>0</xdr:row>
      <xdr:rowOff>106680</xdr:rowOff>
    </xdr:from>
    <xdr:to>
      <xdr:col>16</xdr:col>
      <xdr:colOff>1760220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6400" y="106680"/>
          <a:ext cx="2011680" cy="689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211667</xdr:colOff>
      <xdr:row>0</xdr:row>
      <xdr:rowOff>44028</xdr:rowOff>
    </xdr:from>
    <xdr:to>
      <xdr:col>16</xdr:col>
      <xdr:colOff>1418167</xdr:colOff>
      <xdr:row>0</xdr:row>
      <xdr:rowOff>778933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4400" y="44028"/>
          <a:ext cx="2002367" cy="734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zoomScaleNormal="100" workbookViewId="0">
      <selection activeCell="Q21" sqref="Q14:Q21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6.88671875" customWidth="1"/>
  </cols>
  <sheetData>
    <row r="1" spans="1:46" ht="69.75" customHeight="1" thickBot="1" x14ac:dyDescent="0.6">
      <c r="A1" s="59" t="s">
        <v>25</v>
      </c>
      <c r="B1" s="60"/>
      <c r="C1" s="60"/>
      <c r="D1" s="60"/>
      <c r="E1" s="60"/>
      <c r="F1" s="60"/>
      <c r="G1" s="60"/>
      <c r="H1" s="61"/>
      <c r="I1" s="61"/>
      <c r="J1" s="60"/>
      <c r="K1" s="60"/>
      <c r="L1" s="60"/>
      <c r="M1" s="60"/>
      <c r="N1" s="60"/>
      <c r="O1" s="60"/>
      <c r="P1" s="60"/>
      <c r="Q1" s="6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3" t="s">
        <v>0</v>
      </c>
      <c r="B2" s="65" t="s">
        <v>21</v>
      </c>
      <c r="C2" s="66"/>
      <c r="D2" s="67" t="s">
        <v>1</v>
      </c>
      <c r="E2" s="68"/>
      <c r="F2" s="69" t="s">
        <v>2</v>
      </c>
      <c r="G2" s="70"/>
      <c r="H2" s="71" t="s">
        <v>3</v>
      </c>
      <c r="I2" s="72"/>
      <c r="J2" s="73" t="s">
        <v>4</v>
      </c>
      <c r="K2" s="70"/>
      <c r="L2" s="74" t="s">
        <v>5</v>
      </c>
      <c r="M2" s="70"/>
      <c r="N2" s="2" t="s">
        <v>6</v>
      </c>
      <c r="O2" s="74" t="s">
        <v>7</v>
      </c>
      <c r="P2" s="75"/>
      <c r="Q2" s="7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4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8">
        <v>45352</v>
      </c>
      <c r="B4" s="36">
        <f>C4*1000</f>
        <v>57350</v>
      </c>
      <c r="C4" s="43">
        <v>57.35</v>
      </c>
      <c r="D4" s="43">
        <v>7.25</v>
      </c>
      <c r="E4" s="43">
        <v>7.7</v>
      </c>
      <c r="F4" s="36">
        <v>135</v>
      </c>
      <c r="G4" s="36">
        <v>13</v>
      </c>
      <c r="H4" s="36">
        <v>300</v>
      </c>
      <c r="I4" s="36">
        <v>36</v>
      </c>
      <c r="J4" s="36">
        <v>285</v>
      </c>
      <c r="K4" s="36">
        <v>24</v>
      </c>
      <c r="L4" s="36" t="s">
        <v>36</v>
      </c>
      <c r="M4" s="36">
        <v>500</v>
      </c>
      <c r="N4" s="36">
        <v>0.3</v>
      </c>
      <c r="O4" s="43">
        <v>24.01</v>
      </c>
      <c r="P4" s="36">
        <v>1400000</v>
      </c>
      <c r="Q4" s="34"/>
    </row>
    <row r="5" spans="1:46" x14ac:dyDescent="0.3">
      <c r="A5" s="48">
        <v>45353</v>
      </c>
      <c r="B5" s="19">
        <f t="shared" ref="B5:B34" si="0">C5*1000</f>
        <v>55900</v>
      </c>
      <c r="C5" s="33">
        <v>55.9</v>
      </c>
      <c r="D5" s="33">
        <v>7.25</v>
      </c>
      <c r="E5" s="33">
        <v>7.85</v>
      </c>
      <c r="F5" s="19">
        <v>140</v>
      </c>
      <c r="G5" s="19">
        <v>16</v>
      </c>
      <c r="H5" s="19">
        <v>308</v>
      </c>
      <c r="I5" s="19">
        <v>44</v>
      </c>
      <c r="J5" s="19">
        <v>269</v>
      </c>
      <c r="K5" s="19">
        <v>26</v>
      </c>
      <c r="L5" s="19" t="s">
        <v>36</v>
      </c>
      <c r="M5" s="19">
        <v>500</v>
      </c>
      <c r="N5" s="19">
        <v>0.2</v>
      </c>
      <c r="O5" s="33">
        <v>23.68</v>
      </c>
      <c r="P5" s="19">
        <v>1300000</v>
      </c>
      <c r="Q5" s="16"/>
    </row>
    <row r="6" spans="1:46" x14ac:dyDescent="0.3">
      <c r="A6" s="48">
        <v>45354</v>
      </c>
      <c r="B6" s="19">
        <f t="shared" si="0"/>
        <v>59110</v>
      </c>
      <c r="C6" s="33">
        <v>59.11</v>
      </c>
      <c r="D6" s="33">
        <v>7.18</v>
      </c>
      <c r="E6" s="33">
        <v>7.78</v>
      </c>
      <c r="F6" s="19">
        <v>140</v>
      </c>
      <c r="G6" s="19">
        <v>18</v>
      </c>
      <c r="H6" s="19">
        <v>332</v>
      </c>
      <c r="I6" s="19">
        <v>40</v>
      </c>
      <c r="J6" s="19">
        <v>286</v>
      </c>
      <c r="K6" s="19">
        <v>29</v>
      </c>
      <c r="L6" s="19" t="s">
        <v>36</v>
      </c>
      <c r="M6" s="19">
        <v>600</v>
      </c>
      <c r="N6" s="19">
        <v>0.3</v>
      </c>
      <c r="O6" s="33">
        <v>23.78</v>
      </c>
      <c r="P6" s="19">
        <v>1700000</v>
      </c>
      <c r="Q6" s="16"/>
    </row>
    <row r="7" spans="1:46" x14ac:dyDescent="0.3">
      <c r="A7" s="48">
        <v>45355</v>
      </c>
      <c r="B7" s="19">
        <f t="shared" si="0"/>
        <v>58850</v>
      </c>
      <c r="C7" s="33">
        <v>58.85</v>
      </c>
      <c r="D7" s="33">
        <v>7.22</v>
      </c>
      <c r="E7" s="33">
        <v>7.77</v>
      </c>
      <c r="F7" s="19">
        <v>145</v>
      </c>
      <c r="G7" s="19">
        <v>16</v>
      </c>
      <c r="H7" s="19">
        <v>320</v>
      </c>
      <c r="I7" s="19">
        <v>44</v>
      </c>
      <c r="J7" s="19">
        <v>298</v>
      </c>
      <c r="K7" s="19">
        <v>26</v>
      </c>
      <c r="L7" s="19" t="s">
        <v>36</v>
      </c>
      <c r="M7" s="19">
        <v>400</v>
      </c>
      <c r="N7" s="19">
        <v>0.3</v>
      </c>
      <c r="O7" s="33">
        <v>24.02</v>
      </c>
      <c r="P7" s="19">
        <v>1100000</v>
      </c>
      <c r="Q7" s="16"/>
    </row>
    <row r="8" spans="1:46" x14ac:dyDescent="0.3">
      <c r="A8" s="48">
        <v>45356</v>
      </c>
      <c r="B8" s="19">
        <f t="shared" si="0"/>
        <v>53630</v>
      </c>
      <c r="C8" s="33">
        <v>53.63</v>
      </c>
      <c r="D8" s="33">
        <v>7.24</v>
      </c>
      <c r="E8" s="33">
        <v>7.75</v>
      </c>
      <c r="F8" s="19">
        <v>140</v>
      </c>
      <c r="G8" s="19">
        <v>14</v>
      </c>
      <c r="H8" s="19">
        <v>312</v>
      </c>
      <c r="I8" s="19">
        <v>40</v>
      </c>
      <c r="J8" s="19">
        <v>302</v>
      </c>
      <c r="K8" s="19">
        <v>24</v>
      </c>
      <c r="L8" s="19" t="s">
        <v>36</v>
      </c>
      <c r="M8" s="19">
        <v>500</v>
      </c>
      <c r="N8" s="19">
        <v>0.2</v>
      </c>
      <c r="O8" s="33">
        <v>23.67</v>
      </c>
      <c r="P8" s="19">
        <v>1400000</v>
      </c>
      <c r="Q8" s="16"/>
    </row>
    <row r="9" spans="1:46" ht="105.6" x14ac:dyDescent="0.3">
      <c r="A9" s="48">
        <v>45357</v>
      </c>
      <c r="B9" s="19">
        <f t="shared" si="0"/>
        <v>48900</v>
      </c>
      <c r="C9" s="33">
        <v>48.9</v>
      </c>
      <c r="D9" s="33">
        <v>7.25</v>
      </c>
      <c r="E9" s="33">
        <v>7.58</v>
      </c>
      <c r="F9" s="19">
        <v>130</v>
      </c>
      <c r="G9" s="19">
        <v>16</v>
      </c>
      <c r="H9" s="19">
        <v>308</v>
      </c>
      <c r="I9" s="19">
        <v>40</v>
      </c>
      <c r="J9" s="19">
        <v>296</v>
      </c>
      <c r="K9" s="19">
        <v>26</v>
      </c>
      <c r="L9" s="19" t="s">
        <v>36</v>
      </c>
      <c r="M9" s="19">
        <v>600</v>
      </c>
      <c r="N9" s="19">
        <v>0.2</v>
      </c>
      <c r="O9" s="33">
        <v>22.69</v>
      </c>
      <c r="P9" s="19">
        <v>1400000</v>
      </c>
      <c r="Q9" s="16" t="s">
        <v>39</v>
      </c>
    </row>
    <row r="10" spans="1:46" x14ac:dyDescent="0.3">
      <c r="A10" s="48">
        <v>45358</v>
      </c>
      <c r="B10" s="19">
        <f t="shared" si="0"/>
        <v>53040</v>
      </c>
      <c r="C10" s="33">
        <v>53.04</v>
      </c>
      <c r="D10" s="33">
        <v>7.32</v>
      </c>
      <c r="E10" s="33">
        <v>7.71</v>
      </c>
      <c r="F10" s="19">
        <v>140</v>
      </c>
      <c r="G10" s="19">
        <v>16</v>
      </c>
      <c r="H10" s="19">
        <v>308</v>
      </c>
      <c r="I10" s="19">
        <v>40</v>
      </c>
      <c r="J10" s="19">
        <v>281</v>
      </c>
      <c r="K10" s="19">
        <v>27</v>
      </c>
      <c r="L10" s="19" t="s">
        <v>36</v>
      </c>
      <c r="M10" s="19">
        <v>400</v>
      </c>
      <c r="N10" s="19">
        <v>0.3</v>
      </c>
      <c r="O10" s="33">
        <v>23.67</v>
      </c>
      <c r="P10" s="19">
        <v>1200000</v>
      </c>
      <c r="Q10" s="16"/>
    </row>
    <row r="11" spans="1:46" x14ac:dyDescent="0.3">
      <c r="A11" s="48">
        <v>45359</v>
      </c>
      <c r="B11" s="19">
        <f t="shared" si="0"/>
        <v>57880</v>
      </c>
      <c r="C11" s="33">
        <v>57.88</v>
      </c>
      <c r="D11" s="33">
        <v>7.12</v>
      </c>
      <c r="E11" s="33">
        <v>7.81</v>
      </c>
      <c r="F11" s="19">
        <v>145</v>
      </c>
      <c r="G11" s="19">
        <v>14</v>
      </c>
      <c r="H11" s="19">
        <v>328</v>
      </c>
      <c r="I11" s="19">
        <v>44</v>
      </c>
      <c r="J11" s="19">
        <v>281</v>
      </c>
      <c r="K11" s="19">
        <v>26</v>
      </c>
      <c r="L11" s="19" t="s">
        <v>36</v>
      </c>
      <c r="M11" s="19">
        <v>400</v>
      </c>
      <c r="N11" s="19">
        <v>0.3</v>
      </c>
      <c r="O11" s="33">
        <v>21.59</v>
      </c>
      <c r="P11" s="19">
        <v>1400000</v>
      </c>
      <c r="Q11" s="16"/>
    </row>
    <row r="12" spans="1:46" x14ac:dyDescent="0.3">
      <c r="A12" s="48">
        <v>45360</v>
      </c>
      <c r="B12" s="19">
        <f t="shared" si="0"/>
        <v>56280</v>
      </c>
      <c r="C12" s="33">
        <v>56.28</v>
      </c>
      <c r="D12" s="33">
        <v>7.26</v>
      </c>
      <c r="E12" s="33">
        <v>7.78</v>
      </c>
      <c r="F12" s="19">
        <v>135</v>
      </c>
      <c r="G12" s="19">
        <v>15</v>
      </c>
      <c r="H12" s="19">
        <v>316</v>
      </c>
      <c r="I12" s="19">
        <v>44</v>
      </c>
      <c r="J12" s="19">
        <v>268</v>
      </c>
      <c r="K12" s="19">
        <v>27</v>
      </c>
      <c r="L12" s="19" t="s">
        <v>36</v>
      </c>
      <c r="M12" s="19">
        <v>500</v>
      </c>
      <c r="N12" s="19">
        <v>0.2</v>
      </c>
      <c r="O12" s="33">
        <v>24.01</v>
      </c>
      <c r="P12" s="19">
        <v>1300000</v>
      </c>
      <c r="Q12" s="16"/>
    </row>
    <row r="13" spans="1:46" x14ac:dyDescent="0.3">
      <c r="A13" s="48">
        <v>45361</v>
      </c>
      <c r="B13" s="19">
        <f t="shared" si="0"/>
        <v>56150</v>
      </c>
      <c r="C13" s="33">
        <v>56.15</v>
      </c>
      <c r="D13" s="33">
        <v>7.35</v>
      </c>
      <c r="E13" s="33">
        <v>7.69</v>
      </c>
      <c r="F13" s="19">
        <v>140</v>
      </c>
      <c r="G13" s="19">
        <v>17</v>
      </c>
      <c r="H13" s="19">
        <v>308</v>
      </c>
      <c r="I13" s="19">
        <v>40</v>
      </c>
      <c r="J13" s="19">
        <v>302</v>
      </c>
      <c r="K13" s="19">
        <v>26</v>
      </c>
      <c r="L13" s="19" t="s">
        <v>36</v>
      </c>
      <c r="M13" s="19">
        <v>400</v>
      </c>
      <c r="N13" s="19">
        <v>0.3</v>
      </c>
      <c r="O13" s="33">
        <v>21.59</v>
      </c>
      <c r="P13" s="19">
        <v>1400000</v>
      </c>
      <c r="Q13" s="16"/>
    </row>
    <row r="14" spans="1:46" x14ac:dyDescent="0.3">
      <c r="A14" s="48">
        <v>45362</v>
      </c>
      <c r="B14" s="19">
        <f t="shared" si="0"/>
        <v>55970</v>
      </c>
      <c r="C14" s="33">
        <v>55.97</v>
      </c>
      <c r="D14" s="33">
        <v>7.22</v>
      </c>
      <c r="E14" s="33">
        <v>7.74</v>
      </c>
      <c r="F14" s="19">
        <v>130</v>
      </c>
      <c r="G14" s="19">
        <v>16</v>
      </c>
      <c r="H14" s="19">
        <v>328</v>
      </c>
      <c r="I14" s="19">
        <v>40</v>
      </c>
      <c r="J14" s="19">
        <v>290</v>
      </c>
      <c r="K14" s="19">
        <v>27</v>
      </c>
      <c r="L14" s="19" t="s">
        <v>36</v>
      </c>
      <c r="M14" s="19">
        <v>500</v>
      </c>
      <c r="N14" s="19">
        <v>0.3</v>
      </c>
      <c r="O14" s="33">
        <v>23.01</v>
      </c>
      <c r="P14" s="19">
        <v>1200000</v>
      </c>
      <c r="Q14" s="16"/>
      <c r="S14" t="s">
        <v>37</v>
      </c>
    </row>
    <row r="15" spans="1:46" x14ac:dyDescent="0.3">
      <c r="A15" s="48">
        <v>45363</v>
      </c>
      <c r="B15" s="19">
        <f t="shared" si="0"/>
        <v>59270</v>
      </c>
      <c r="C15" s="33">
        <v>59.27</v>
      </c>
      <c r="D15" s="33">
        <v>7.28</v>
      </c>
      <c r="E15" s="33">
        <v>7.68</v>
      </c>
      <c r="F15" s="19">
        <v>140</v>
      </c>
      <c r="G15" s="19">
        <v>14</v>
      </c>
      <c r="H15" s="19">
        <v>328</v>
      </c>
      <c r="I15" s="19">
        <v>40</v>
      </c>
      <c r="J15" s="19">
        <v>281</v>
      </c>
      <c r="K15" s="19">
        <v>25</v>
      </c>
      <c r="L15" s="19" t="s">
        <v>36</v>
      </c>
      <c r="M15" s="19">
        <v>600</v>
      </c>
      <c r="N15" s="19">
        <v>0.2</v>
      </c>
      <c r="O15" s="33">
        <v>22.87</v>
      </c>
      <c r="P15" s="19">
        <v>1700000</v>
      </c>
      <c r="Q15" s="16"/>
    </row>
    <row r="16" spans="1:46" x14ac:dyDescent="0.3">
      <c r="A16" s="48">
        <v>45364</v>
      </c>
      <c r="B16" s="19">
        <f t="shared" si="0"/>
        <v>58940</v>
      </c>
      <c r="C16" s="33">
        <v>58.94</v>
      </c>
      <c r="D16" s="33">
        <v>7.24</v>
      </c>
      <c r="E16" s="33">
        <v>7.73</v>
      </c>
      <c r="F16" s="19">
        <v>130</v>
      </c>
      <c r="G16" s="19">
        <v>15</v>
      </c>
      <c r="H16" s="19">
        <v>320</v>
      </c>
      <c r="I16" s="19">
        <v>40</v>
      </c>
      <c r="J16" s="19">
        <v>287</v>
      </c>
      <c r="K16" s="19">
        <v>26</v>
      </c>
      <c r="L16" s="19" t="s">
        <v>36</v>
      </c>
      <c r="M16" s="19">
        <v>700</v>
      </c>
      <c r="N16" s="19">
        <v>0.2</v>
      </c>
      <c r="O16" s="33">
        <v>21.16</v>
      </c>
      <c r="P16" s="19">
        <v>1400000</v>
      </c>
      <c r="Q16" s="16"/>
    </row>
    <row r="17" spans="1:17" x14ac:dyDescent="0.3">
      <c r="A17" s="48">
        <v>45365</v>
      </c>
      <c r="B17" s="19">
        <f t="shared" si="0"/>
        <v>59520</v>
      </c>
      <c r="C17" s="33">
        <v>59.52</v>
      </c>
      <c r="D17" s="33">
        <v>7.22</v>
      </c>
      <c r="E17" s="33">
        <v>7.8</v>
      </c>
      <c r="F17" s="19">
        <v>145</v>
      </c>
      <c r="G17" s="19">
        <v>15</v>
      </c>
      <c r="H17" s="19">
        <v>324</v>
      </c>
      <c r="I17" s="19">
        <v>44</v>
      </c>
      <c r="J17" s="19">
        <v>280</v>
      </c>
      <c r="K17" s="19">
        <v>27</v>
      </c>
      <c r="L17" s="19" t="s">
        <v>36</v>
      </c>
      <c r="M17" s="19">
        <v>600</v>
      </c>
      <c r="N17" s="19">
        <v>0.3</v>
      </c>
      <c r="O17" s="33">
        <v>23.01</v>
      </c>
      <c r="P17" s="19">
        <v>1300000</v>
      </c>
      <c r="Q17" s="16"/>
    </row>
    <row r="18" spans="1:17" x14ac:dyDescent="0.3">
      <c r="A18" s="48">
        <v>45366</v>
      </c>
      <c r="B18" s="19">
        <f t="shared" si="0"/>
        <v>57700</v>
      </c>
      <c r="C18" s="33">
        <v>57.7</v>
      </c>
      <c r="D18" s="33">
        <v>7.32</v>
      </c>
      <c r="E18" s="33">
        <v>7.55</v>
      </c>
      <c r="F18" s="19">
        <v>140</v>
      </c>
      <c r="G18" s="19">
        <v>17</v>
      </c>
      <c r="H18" s="19">
        <v>340</v>
      </c>
      <c r="I18" s="19">
        <v>40</v>
      </c>
      <c r="J18" s="19">
        <v>283</v>
      </c>
      <c r="K18" s="19">
        <v>28</v>
      </c>
      <c r="L18" s="19" t="s">
        <v>36</v>
      </c>
      <c r="M18" s="19">
        <v>500</v>
      </c>
      <c r="N18" s="19">
        <v>0.3</v>
      </c>
      <c r="O18" s="33">
        <v>22.76</v>
      </c>
      <c r="P18" s="19">
        <v>1400000</v>
      </c>
      <c r="Q18" s="16"/>
    </row>
    <row r="19" spans="1:17" x14ac:dyDescent="0.3">
      <c r="A19" s="48">
        <v>45367</v>
      </c>
      <c r="B19" s="19">
        <f t="shared" si="0"/>
        <v>59130</v>
      </c>
      <c r="C19" s="33">
        <v>59.13</v>
      </c>
      <c r="D19" s="33">
        <v>7.36</v>
      </c>
      <c r="E19" s="33">
        <v>7.65</v>
      </c>
      <c r="F19" s="19">
        <v>145</v>
      </c>
      <c r="G19" s="19">
        <v>16</v>
      </c>
      <c r="H19" s="19">
        <v>300</v>
      </c>
      <c r="I19" s="19">
        <v>44</v>
      </c>
      <c r="J19" s="19">
        <v>264</v>
      </c>
      <c r="K19" s="19">
        <v>25</v>
      </c>
      <c r="L19" s="19" t="s">
        <v>36</v>
      </c>
      <c r="M19" s="19">
        <v>700</v>
      </c>
      <c r="N19" s="19">
        <v>0.3</v>
      </c>
      <c r="O19" s="33">
        <v>23.69</v>
      </c>
      <c r="P19" s="19">
        <v>1400000</v>
      </c>
      <c r="Q19" s="16"/>
    </row>
    <row r="20" spans="1:17" x14ac:dyDescent="0.3">
      <c r="A20" s="48">
        <v>45368</v>
      </c>
      <c r="B20" s="19">
        <f t="shared" si="0"/>
        <v>56890</v>
      </c>
      <c r="C20" s="33">
        <v>56.89</v>
      </c>
      <c r="D20" s="33">
        <v>7.18</v>
      </c>
      <c r="E20" s="33">
        <v>7.76</v>
      </c>
      <c r="F20" s="19">
        <v>135</v>
      </c>
      <c r="G20" s="19">
        <v>17</v>
      </c>
      <c r="H20" s="19">
        <v>320</v>
      </c>
      <c r="I20" s="19">
        <v>40</v>
      </c>
      <c r="J20" s="19">
        <v>270</v>
      </c>
      <c r="K20" s="19">
        <v>26</v>
      </c>
      <c r="L20" s="19" t="s">
        <v>36</v>
      </c>
      <c r="M20" s="19">
        <v>500</v>
      </c>
      <c r="N20" s="19">
        <v>0.2</v>
      </c>
      <c r="O20" s="33">
        <v>24.01</v>
      </c>
      <c r="P20" s="19">
        <v>1300000</v>
      </c>
      <c r="Q20" s="16"/>
    </row>
    <row r="21" spans="1:17" x14ac:dyDescent="0.3">
      <c r="A21" s="48">
        <v>45369</v>
      </c>
      <c r="B21" s="19">
        <f t="shared" si="0"/>
        <v>60010</v>
      </c>
      <c r="C21" s="19">
        <v>60.01</v>
      </c>
      <c r="D21" s="33">
        <v>7.3</v>
      </c>
      <c r="E21" s="19">
        <v>7.82</v>
      </c>
      <c r="F21" s="19">
        <v>130</v>
      </c>
      <c r="G21" s="19">
        <v>16</v>
      </c>
      <c r="H21" s="19">
        <v>308</v>
      </c>
      <c r="I21" s="19">
        <v>44</v>
      </c>
      <c r="J21" s="19">
        <v>281</v>
      </c>
      <c r="K21" s="19">
        <v>27</v>
      </c>
      <c r="L21" s="19" t="s">
        <v>36</v>
      </c>
      <c r="M21" s="19">
        <v>400</v>
      </c>
      <c r="N21" s="19">
        <v>0.2</v>
      </c>
      <c r="O21" s="33">
        <v>21.7</v>
      </c>
      <c r="P21" s="19">
        <v>1200000</v>
      </c>
      <c r="Q21" s="16"/>
    </row>
    <row r="22" spans="1:17" x14ac:dyDescent="0.3">
      <c r="A22" s="48">
        <v>45370</v>
      </c>
      <c r="B22" s="19">
        <f t="shared" si="0"/>
        <v>58540</v>
      </c>
      <c r="C22" s="33">
        <v>58.54</v>
      </c>
      <c r="D22" s="33">
        <v>7.17</v>
      </c>
      <c r="E22" s="19">
        <v>7.68</v>
      </c>
      <c r="F22" s="19">
        <v>140</v>
      </c>
      <c r="G22" s="19">
        <v>18</v>
      </c>
      <c r="H22" s="19">
        <v>300</v>
      </c>
      <c r="I22" s="19">
        <v>40</v>
      </c>
      <c r="J22" s="19">
        <v>265</v>
      </c>
      <c r="K22" s="19">
        <v>25</v>
      </c>
      <c r="L22" s="19" t="s">
        <v>36</v>
      </c>
      <c r="M22" s="19">
        <v>600</v>
      </c>
      <c r="N22" s="19">
        <v>0.3</v>
      </c>
      <c r="O22" s="33">
        <v>23.5</v>
      </c>
      <c r="P22" s="19">
        <v>1700000</v>
      </c>
      <c r="Q22" s="16"/>
    </row>
    <row r="23" spans="1:17" x14ac:dyDescent="0.3">
      <c r="A23" s="48">
        <v>45371</v>
      </c>
      <c r="B23" s="19">
        <f t="shared" si="0"/>
        <v>57950</v>
      </c>
      <c r="C23" s="33">
        <v>57.95</v>
      </c>
      <c r="D23" s="33">
        <v>7.2</v>
      </c>
      <c r="E23" s="19">
        <v>7.71</v>
      </c>
      <c r="F23" s="19">
        <v>150</v>
      </c>
      <c r="G23" s="19">
        <v>15</v>
      </c>
      <c r="H23" s="19">
        <v>316</v>
      </c>
      <c r="I23" s="19">
        <v>40</v>
      </c>
      <c r="J23" s="19">
        <v>295</v>
      </c>
      <c r="K23" s="19">
        <v>26</v>
      </c>
      <c r="L23" s="19" t="s">
        <v>36</v>
      </c>
      <c r="M23" s="19">
        <v>500</v>
      </c>
      <c r="N23" s="19">
        <v>0.3</v>
      </c>
      <c r="O23" s="33">
        <v>24.06</v>
      </c>
      <c r="P23" s="19">
        <v>1100000</v>
      </c>
      <c r="Q23" s="16"/>
    </row>
    <row r="24" spans="1:17" x14ac:dyDescent="0.3">
      <c r="A24" s="48">
        <v>45372</v>
      </c>
      <c r="B24" s="19">
        <f t="shared" si="0"/>
        <v>57050</v>
      </c>
      <c r="C24" s="33">
        <v>57.05</v>
      </c>
      <c r="D24" s="33">
        <v>7.35</v>
      </c>
      <c r="E24" s="19">
        <v>7.8</v>
      </c>
      <c r="F24" s="19">
        <v>145</v>
      </c>
      <c r="G24" s="19">
        <v>14</v>
      </c>
      <c r="H24" s="19">
        <v>308</v>
      </c>
      <c r="I24" s="19">
        <v>36</v>
      </c>
      <c r="J24" s="19">
        <v>278</v>
      </c>
      <c r="K24" s="19">
        <v>25</v>
      </c>
      <c r="L24" s="19" t="s">
        <v>36</v>
      </c>
      <c r="M24" s="19">
        <v>700</v>
      </c>
      <c r="N24" s="19">
        <v>0.2</v>
      </c>
      <c r="O24" s="33">
        <v>23.5</v>
      </c>
      <c r="P24" s="19">
        <v>1400000</v>
      </c>
      <c r="Q24" s="16"/>
    </row>
    <row r="25" spans="1:17" x14ac:dyDescent="0.3">
      <c r="A25" s="48">
        <v>45373</v>
      </c>
      <c r="B25" s="19">
        <f t="shared" si="0"/>
        <v>59550</v>
      </c>
      <c r="C25" s="33">
        <v>59.55</v>
      </c>
      <c r="D25" s="33">
        <v>7.26</v>
      </c>
      <c r="E25" s="19">
        <v>7.86</v>
      </c>
      <c r="F25" s="19">
        <v>130</v>
      </c>
      <c r="G25" s="19">
        <v>16</v>
      </c>
      <c r="H25" s="19">
        <v>312</v>
      </c>
      <c r="I25" s="19">
        <v>44</v>
      </c>
      <c r="J25" s="19">
        <v>280</v>
      </c>
      <c r="K25" s="19">
        <v>27</v>
      </c>
      <c r="L25" s="19" t="s">
        <v>36</v>
      </c>
      <c r="M25" s="19">
        <v>500</v>
      </c>
      <c r="N25" s="19">
        <v>0.2</v>
      </c>
      <c r="O25" s="33">
        <v>24.55</v>
      </c>
      <c r="P25" s="19">
        <v>1300000</v>
      </c>
      <c r="Q25" s="16"/>
    </row>
    <row r="26" spans="1:17" x14ac:dyDescent="0.3">
      <c r="A26" s="48">
        <v>45374</v>
      </c>
      <c r="B26" s="19">
        <f t="shared" si="0"/>
        <v>59850</v>
      </c>
      <c r="C26" s="33">
        <v>59.85</v>
      </c>
      <c r="D26" s="33">
        <v>7.25</v>
      </c>
      <c r="E26" s="19">
        <v>7.78</v>
      </c>
      <c r="F26" s="19">
        <v>145</v>
      </c>
      <c r="G26" s="19">
        <v>17</v>
      </c>
      <c r="H26" s="19">
        <v>300</v>
      </c>
      <c r="I26" s="19">
        <v>40</v>
      </c>
      <c r="J26" s="19">
        <v>270</v>
      </c>
      <c r="K26" s="19">
        <v>25</v>
      </c>
      <c r="L26" s="19" t="s">
        <v>36</v>
      </c>
      <c r="M26" s="19">
        <v>400</v>
      </c>
      <c r="N26" s="19">
        <v>0.3</v>
      </c>
      <c r="O26" s="33">
        <v>22.35</v>
      </c>
      <c r="P26" s="19">
        <v>1700000</v>
      </c>
      <c r="Q26" s="16"/>
    </row>
    <row r="27" spans="1:17" x14ac:dyDescent="0.3">
      <c r="A27" s="48">
        <v>45375</v>
      </c>
      <c r="B27" s="19">
        <f t="shared" si="0"/>
        <v>60100</v>
      </c>
      <c r="C27" s="33">
        <v>60.1</v>
      </c>
      <c r="D27" s="33">
        <v>7.35</v>
      </c>
      <c r="E27" s="19">
        <v>7.75</v>
      </c>
      <c r="F27" s="19">
        <v>130</v>
      </c>
      <c r="G27" s="19">
        <v>16</v>
      </c>
      <c r="H27" s="19">
        <v>320</v>
      </c>
      <c r="I27" s="19">
        <v>44</v>
      </c>
      <c r="J27" s="19">
        <v>282</v>
      </c>
      <c r="K27" s="19">
        <v>28</v>
      </c>
      <c r="L27" s="19" t="s">
        <v>36</v>
      </c>
      <c r="M27" s="19">
        <v>500</v>
      </c>
      <c r="N27" s="19">
        <v>0.3</v>
      </c>
      <c r="O27" s="33">
        <v>23.7</v>
      </c>
      <c r="P27" s="19">
        <v>1100000</v>
      </c>
      <c r="Q27" s="16"/>
    </row>
    <row r="28" spans="1:17" x14ac:dyDescent="0.3">
      <c r="A28" s="48">
        <v>45376</v>
      </c>
      <c r="B28" s="19">
        <f t="shared" si="0"/>
        <v>63070</v>
      </c>
      <c r="C28" s="33">
        <v>63.07</v>
      </c>
      <c r="D28" s="33">
        <v>7.25</v>
      </c>
      <c r="E28" s="19">
        <v>7.8</v>
      </c>
      <c r="F28" s="19">
        <v>140</v>
      </c>
      <c r="G28" s="19">
        <v>17</v>
      </c>
      <c r="H28" s="19">
        <v>300</v>
      </c>
      <c r="I28" s="19">
        <v>40</v>
      </c>
      <c r="J28" s="19">
        <v>275</v>
      </c>
      <c r="K28" s="19">
        <v>27</v>
      </c>
      <c r="L28" s="19" t="s">
        <v>36</v>
      </c>
      <c r="M28" s="19">
        <v>700</v>
      </c>
      <c r="N28" s="19">
        <v>0.2</v>
      </c>
      <c r="O28" s="33">
        <v>23.98</v>
      </c>
      <c r="P28" s="19">
        <v>1300000</v>
      </c>
      <c r="Q28" s="16"/>
    </row>
    <row r="29" spans="1:17" x14ac:dyDescent="0.3">
      <c r="A29" s="48">
        <v>45377</v>
      </c>
      <c r="B29" s="19">
        <f t="shared" si="0"/>
        <v>63650</v>
      </c>
      <c r="C29" s="33">
        <v>63.65</v>
      </c>
      <c r="D29" s="33">
        <v>7.32</v>
      </c>
      <c r="E29" s="19">
        <v>7.68</v>
      </c>
      <c r="F29" s="19">
        <v>135</v>
      </c>
      <c r="G29" s="19">
        <v>14</v>
      </c>
      <c r="H29" s="19">
        <v>340</v>
      </c>
      <c r="I29" s="19">
        <v>36</v>
      </c>
      <c r="J29" s="19">
        <v>289</v>
      </c>
      <c r="K29" s="19">
        <v>25</v>
      </c>
      <c r="L29" s="19" t="s">
        <v>36</v>
      </c>
      <c r="M29" s="19">
        <v>400</v>
      </c>
      <c r="N29" s="19">
        <v>0.3</v>
      </c>
      <c r="O29" s="33">
        <v>24.56</v>
      </c>
      <c r="P29" s="19">
        <v>1200000</v>
      </c>
      <c r="Q29" s="16"/>
    </row>
    <row r="30" spans="1:17" x14ac:dyDescent="0.3">
      <c r="A30" s="48">
        <v>45378</v>
      </c>
      <c r="B30" s="19">
        <f t="shared" si="0"/>
        <v>59850</v>
      </c>
      <c r="C30" s="33">
        <v>59.85</v>
      </c>
      <c r="D30" s="33">
        <v>7.25</v>
      </c>
      <c r="E30" s="19">
        <v>7.7</v>
      </c>
      <c r="F30" s="19">
        <v>140</v>
      </c>
      <c r="G30" s="19">
        <v>15</v>
      </c>
      <c r="H30" s="19">
        <v>336</v>
      </c>
      <c r="I30" s="19">
        <v>44</v>
      </c>
      <c r="J30" s="19">
        <v>278</v>
      </c>
      <c r="K30" s="19">
        <v>24</v>
      </c>
      <c r="L30" s="19" t="s">
        <v>36</v>
      </c>
      <c r="M30" s="19">
        <v>500</v>
      </c>
      <c r="N30" s="19">
        <v>0.2</v>
      </c>
      <c r="O30" s="33">
        <v>22.35</v>
      </c>
      <c r="P30" s="19">
        <v>1400000</v>
      </c>
      <c r="Q30" s="16"/>
    </row>
    <row r="31" spans="1:17" x14ac:dyDescent="0.3">
      <c r="A31" s="48">
        <v>45379</v>
      </c>
      <c r="B31" s="19">
        <f t="shared" si="0"/>
        <v>59730</v>
      </c>
      <c r="C31" s="33">
        <v>59.73</v>
      </c>
      <c r="D31" s="33">
        <v>7.2</v>
      </c>
      <c r="E31" s="19">
        <v>7.78</v>
      </c>
      <c r="F31" s="19">
        <v>150</v>
      </c>
      <c r="G31" s="19">
        <v>18</v>
      </c>
      <c r="H31" s="19">
        <v>320</v>
      </c>
      <c r="I31" s="19">
        <v>40</v>
      </c>
      <c r="J31" s="19">
        <v>272</v>
      </c>
      <c r="K31" s="19">
        <v>26</v>
      </c>
      <c r="L31" s="19" t="s">
        <v>36</v>
      </c>
      <c r="M31" s="19">
        <v>400</v>
      </c>
      <c r="N31" s="19">
        <v>0.3</v>
      </c>
      <c r="O31" s="33">
        <v>24</v>
      </c>
      <c r="P31" s="19">
        <v>1100000</v>
      </c>
      <c r="Q31" s="16"/>
    </row>
    <row r="32" spans="1:17" x14ac:dyDescent="0.3">
      <c r="A32" s="48">
        <v>45380</v>
      </c>
      <c r="B32" s="19">
        <f t="shared" si="0"/>
        <v>61430</v>
      </c>
      <c r="C32" s="33">
        <v>61.43</v>
      </c>
      <c r="D32" s="33">
        <v>7.22</v>
      </c>
      <c r="E32" s="19">
        <v>7.82</v>
      </c>
      <c r="F32" s="19">
        <v>130</v>
      </c>
      <c r="G32" s="19">
        <v>16</v>
      </c>
      <c r="H32" s="19">
        <v>304</v>
      </c>
      <c r="I32" s="19">
        <v>44</v>
      </c>
      <c r="J32" s="19">
        <v>280</v>
      </c>
      <c r="K32" s="19">
        <v>27</v>
      </c>
      <c r="L32" s="19" t="s">
        <v>36</v>
      </c>
      <c r="M32" s="19">
        <v>700</v>
      </c>
      <c r="N32" s="19">
        <v>0.3</v>
      </c>
      <c r="O32" s="33">
        <v>23.13</v>
      </c>
      <c r="P32" s="19">
        <v>1300000</v>
      </c>
      <c r="Q32" s="47"/>
    </row>
    <row r="33" spans="1:17" x14ac:dyDescent="0.3">
      <c r="A33" s="48">
        <v>45381</v>
      </c>
      <c r="B33" s="19">
        <f t="shared" si="0"/>
        <v>59950</v>
      </c>
      <c r="C33" s="33">
        <v>59.95</v>
      </c>
      <c r="D33" s="33">
        <v>7.85</v>
      </c>
      <c r="E33" s="19">
        <v>7.83</v>
      </c>
      <c r="F33" s="19">
        <v>135</v>
      </c>
      <c r="G33" s="19">
        <v>17</v>
      </c>
      <c r="H33" s="19">
        <v>300</v>
      </c>
      <c r="I33" s="19">
        <v>40</v>
      </c>
      <c r="J33" s="19">
        <v>298</v>
      </c>
      <c r="K33" s="19">
        <v>28</v>
      </c>
      <c r="L33" s="19" t="s">
        <v>36</v>
      </c>
      <c r="M33" s="19">
        <v>500</v>
      </c>
      <c r="N33" s="19">
        <v>0.3</v>
      </c>
      <c r="O33" s="33">
        <v>23.68</v>
      </c>
      <c r="P33" s="19">
        <v>1400000</v>
      </c>
      <c r="Q33" s="16"/>
    </row>
    <row r="34" spans="1:17" ht="15" thickBot="1" x14ac:dyDescent="0.35">
      <c r="A34" s="48">
        <v>45382</v>
      </c>
      <c r="B34" s="35">
        <f t="shared" si="0"/>
        <v>60000</v>
      </c>
      <c r="C34" s="45">
        <v>60</v>
      </c>
      <c r="D34" s="45">
        <v>7.3</v>
      </c>
      <c r="E34" s="35">
        <v>7.84</v>
      </c>
      <c r="F34" s="35">
        <v>140</v>
      </c>
      <c r="G34" s="35">
        <v>18</v>
      </c>
      <c r="H34" s="35">
        <v>320</v>
      </c>
      <c r="I34" s="35">
        <v>44</v>
      </c>
      <c r="J34" s="35">
        <v>274</v>
      </c>
      <c r="K34" s="35">
        <v>30</v>
      </c>
      <c r="L34" s="35" t="s">
        <v>36</v>
      </c>
      <c r="M34" s="35">
        <v>600</v>
      </c>
      <c r="N34" s="35">
        <v>0.2</v>
      </c>
      <c r="O34" s="45">
        <v>22.34</v>
      </c>
      <c r="P34" s="35">
        <v>1700000</v>
      </c>
      <c r="Q34" s="38"/>
    </row>
    <row r="35" spans="1:17" ht="15" thickBot="1" x14ac:dyDescent="0.35">
      <c r="A35" s="11" t="s">
        <v>31</v>
      </c>
      <c r="B35" s="17">
        <f>AVERAGE(B4:B34)</f>
        <v>58233.548387096773</v>
      </c>
      <c r="C35" s="17">
        <f t="shared" ref="C35:P35" si="1">AVERAGE(C4:C34)</f>
        <v>58.233548387096768</v>
      </c>
      <c r="D35" s="17">
        <f t="shared" si="1"/>
        <v>7.2751612903225791</v>
      </c>
      <c r="E35" s="17">
        <f t="shared" si="1"/>
        <v>7.747741935483873</v>
      </c>
      <c r="F35" s="17">
        <f t="shared" si="1"/>
        <v>138.54838709677421</v>
      </c>
      <c r="G35" s="17">
        <f t="shared" si="1"/>
        <v>15.870967741935484</v>
      </c>
      <c r="H35" s="17">
        <f t="shared" si="1"/>
        <v>315.61290322580646</v>
      </c>
      <c r="I35" s="17">
        <f t="shared" si="1"/>
        <v>41.161290322580648</v>
      </c>
      <c r="J35" s="17">
        <f t="shared" si="1"/>
        <v>281.93548387096774</v>
      </c>
      <c r="K35" s="17">
        <f t="shared" si="1"/>
        <v>26.29032258064516</v>
      </c>
      <c r="L35" s="17"/>
      <c r="M35" s="17">
        <f t="shared" si="1"/>
        <v>525.80645161290317</v>
      </c>
      <c r="N35" s="17">
        <f t="shared" si="1"/>
        <v>0.25806451612903225</v>
      </c>
      <c r="O35" s="17">
        <f t="shared" si="1"/>
        <v>23.245806451612903</v>
      </c>
      <c r="P35" s="17">
        <f t="shared" si="1"/>
        <v>1361290.3225806451</v>
      </c>
      <c r="Q35" s="32"/>
    </row>
    <row r="36" spans="1:17" x14ac:dyDescent="0.3">
      <c r="C36" s="14">
        <f>SUM(C4:C34)</f>
        <v>1805.2399999999998</v>
      </c>
    </row>
    <row r="41" spans="1:17" ht="40.799999999999997" customHeight="1" x14ac:dyDescent="0.3">
      <c r="A41" s="57" t="s">
        <v>32</v>
      </c>
      <c r="B41" s="57"/>
      <c r="C41" s="57" t="s">
        <v>33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3" spans="1:17" x14ac:dyDescent="0.3">
      <c r="A43" s="13" t="s">
        <v>34</v>
      </c>
      <c r="B43" s="14">
        <f>MIN(B4:B34)</f>
        <v>48900</v>
      </c>
      <c r="C43" s="14">
        <f t="shared" ref="C43:P43" si="2">MIN(C4:C34)</f>
        <v>48.9</v>
      </c>
      <c r="D43" s="14">
        <f t="shared" si="2"/>
        <v>7.12</v>
      </c>
      <c r="E43" s="14">
        <f t="shared" si="2"/>
        <v>7.55</v>
      </c>
      <c r="F43" s="14">
        <f t="shared" si="2"/>
        <v>130</v>
      </c>
      <c r="G43" s="14">
        <f t="shared" si="2"/>
        <v>13</v>
      </c>
      <c r="H43" s="14">
        <f t="shared" si="2"/>
        <v>300</v>
      </c>
      <c r="I43" s="14">
        <f t="shared" si="2"/>
        <v>36</v>
      </c>
      <c r="J43" s="14">
        <f t="shared" si="2"/>
        <v>264</v>
      </c>
      <c r="K43" s="14">
        <f t="shared" si="2"/>
        <v>24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21.16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63650</v>
      </c>
      <c r="C45" s="14">
        <f t="shared" ref="C45:P45" si="3">MAX(C4:C34)</f>
        <v>63.65</v>
      </c>
      <c r="D45" s="14">
        <f t="shared" si="3"/>
        <v>7.85</v>
      </c>
      <c r="E45" s="14">
        <f t="shared" si="3"/>
        <v>7.86</v>
      </c>
      <c r="F45" s="14">
        <f t="shared" si="3"/>
        <v>150</v>
      </c>
      <c r="G45" s="14">
        <f t="shared" si="3"/>
        <v>18</v>
      </c>
      <c r="H45" s="14">
        <f t="shared" si="3"/>
        <v>340</v>
      </c>
      <c r="I45" s="14">
        <f t="shared" si="3"/>
        <v>44</v>
      </c>
      <c r="J45" s="14">
        <f t="shared" si="3"/>
        <v>302</v>
      </c>
      <c r="K45" s="14">
        <f t="shared" si="3"/>
        <v>30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24.56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64" orientation="landscape" r:id="rId1"/>
  <rowBreaks count="1" manualBreakCount="1">
    <brk id="35" max="16383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zoomScale="90" zoomScaleNormal="90" workbookViewId="0">
      <selection activeCell="C36" sqref="C36"/>
    </sheetView>
  </sheetViews>
  <sheetFormatPr defaultRowHeight="14.4" x14ac:dyDescent="0.3"/>
  <cols>
    <col min="1" max="1" width="10.21875" customWidth="1"/>
    <col min="2" max="2" width="10" customWidth="1"/>
    <col min="3" max="3" width="8.21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.5546875" bestFit="1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59" t="s">
        <v>29</v>
      </c>
      <c r="B1" s="60"/>
      <c r="C1" s="60"/>
      <c r="D1" s="60"/>
      <c r="E1" s="60"/>
      <c r="F1" s="60"/>
      <c r="G1" s="60"/>
      <c r="H1" s="61"/>
      <c r="I1" s="61"/>
      <c r="J1" s="60"/>
      <c r="K1" s="60"/>
      <c r="L1" s="60"/>
      <c r="M1" s="60"/>
      <c r="N1" s="60"/>
      <c r="O1" s="60"/>
      <c r="P1" s="60"/>
      <c r="Q1" s="6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3" t="s">
        <v>0</v>
      </c>
      <c r="B2" s="65" t="s">
        <v>26</v>
      </c>
      <c r="C2" s="66"/>
      <c r="D2" s="67" t="s">
        <v>1</v>
      </c>
      <c r="E2" s="68"/>
      <c r="F2" s="69" t="s">
        <v>2</v>
      </c>
      <c r="G2" s="70"/>
      <c r="H2" s="71" t="s">
        <v>3</v>
      </c>
      <c r="I2" s="72"/>
      <c r="J2" s="73" t="s">
        <v>4</v>
      </c>
      <c r="K2" s="70"/>
      <c r="L2" s="74" t="s">
        <v>5</v>
      </c>
      <c r="M2" s="70"/>
      <c r="N2" s="2" t="s">
        <v>6</v>
      </c>
      <c r="O2" s="74" t="s">
        <v>7</v>
      </c>
      <c r="P2" s="75"/>
      <c r="Q2" s="7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4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9">
        <v>45352</v>
      </c>
      <c r="B4" s="30">
        <f>C4*1000</f>
        <v>36870</v>
      </c>
      <c r="C4" s="44">
        <v>36.869999999999997</v>
      </c>
      <c r="D4" s="44">
        <v>7.34</v>
      </c>
      <c r="E4" s="44">
        <v>7.46</v>
      </c>
      <c r="F4" s="30">
        <v>160</v>
      </c>
      <c r="G4" s="30">
        <v>22</v>
      </c>
      <c r="H4" s="30">
        <v>356</v>
      </c>
      <c r="I4" s="30">
        <v>36</v>
      </c>
      <c r="J4" s="30">
        <v>330</v>
      </c>
      <c r="K4" s="30">
        <v>34</v>
      </c>
      <c r="L4" s="30" t="s">
        <v>36</v>
      </c>
      <c r="M4" s="30">
        <v>600</v>
      </c>
      <c r="N4" s="30">
        <v>0.3</v>
      </c>
      <c r="O4" s="44">
        <v>24.2</v>
      </c>
      <c r="P4" s="30">
        <v>1700000</v>
      </c>
      <c r="Q4" s="34"/>
    </row>
    <row r="5" spans="1:46" x14ac:dyDescent="0.3">
      <c r="A5" s="50">
        <v>45353</v>
      </c>
      <c r="B5" s="18">
        <f>C5*1000</f>
        <v>35920</v>
      </c>
      <c r="C5" s="33">
        <v>35.92</v>
      </c>
      <c r="D5" s="33">
        <v>7.3</v>
      </c>
      <c r="E5" s="33">
        <v>7.41</v>
      </c>
      <c r="F5" s="19">
        <v>155</v>
      </c>
      <c r="G5" s="19">
        <v>23</v>
      </c>
      <c r="H5" s="19">
        <v>340</v>
      </c>
      <c r="I5" s="19">
        <v>40</v>
      </c>
      <c r="J5" s="19">
        <v>326</v>
      </c>
      <c r="K5" s="19">
        <v>36</v>
      </c>
      <c r="L5" s="19" t="s">
        <v>36</v>
      </c>
      <c r="M5" s="19">
        <v>700</v>
      </c>
      <c r="N5" s="19">
        <v>0.3</v>
      </c>
      <c r="O5" s="33">
        <v>23.07</v>
      </c>
      <c r="P5" s="19">
        <v>1400000</v>
      </c>
      <c r="Q5" s="16"/>
    </row>
    <row r="6" spans="1:46" x14ac:dyDescent="0.3">
      <c r="A6" s="50">
        <v>45354</v>
      </c>
      <c r="B6" s="18">
        <f t="shared" ref="B6:B34" si="0">C6*1000</f>
        <v>40100</v>
      </c>
      <c r="C6" s="33">
        <v>40.1</v>
      </c>
      <c r="D6" s="33">
        <v>7.32</v>
      </c>
      <c r="E6" s="33">
        <v>7.44</v>
      </c>
      <c r="F6" s="19">
        <v>145</v>
      </c>
      <c r="G6" s="19">
        <v>22</v>
      </c>
      <c r="H6" s="19">
        <v>336</v>
      </c>
      <c r="I6" s="19">
        <v>44</v>
      </c>
      <c r="J6" s="19">
        <v>357</v>
      </c>
      <c r="K6" s="19">
        <v>39</v>
      </c>
      <c r="L6" s="19" t="s">
        <v>36</v>
      </c>
      <c r="M6" s="19">
        <v>500</v>
      </c>
      <c r="N6" s="19">
        <v>0.2</v>
      </c>
      <c r="O6" s="33">
        <v>24.49</v>
      </c>
      <c r="P6" s="19">
        <v>1200000</v>
      </c>
      <c r="Q6" s="16"/>
    </row>
    <row r="7" spans="1:46" x14ac:dyDescent="0.3">
      <c r="A7" s="50">
        <v>45355</v>
      </c>
      <c r="B7" s="18">
        <f t="shared" si="0"/>
        <v>39170</v>
      </c>
      <c r="C7" s="33">
        <v>39.17</v>
      </c>
      <c r="D7" s="33">
        <v>7.34</v>
      </c>
      <c r="E7" s="33">
        <v>7.42</v>
      </c>
      <c r="F7" s="19">
        <v>155</v>
      </c>
      <c r="G7" s="19">
        <v>25</v>
      </c>
      <c r="H7" s="19">
        <v>344</v>
      </c>
      <c r="I7" s="19">
        <v>40</v>
      </c>
      <c r="J7" s="19">
        <v>346</v>
      </c>
      <c r="K7" s="19">
        <v>37</v>
      </c>
      <c r="L7" s="19" t="s">
        <v>36</v>
      </c>
      <c r="M7" s="19">
        <v>400</v>
      </c>
      <c r="N7" s="19">
        <v>0.3</v>
      </c>
      <c r="O7" s="33">
        <v>22.23</v>
      </c>
      <c r="P7" s="19">
        <v>1100000</v>
      </c>
      <c r="Q7" s="16"/>
    </row>
    <row r="8" spans="1:46" x14ac:dyDescent="0.3">
      <c r="A8" s="50">
        <v>45356</v>
      </c>
      <c r="B8" s="18">
        <f t="shared" si="0"/>
        <v>37810</v>
      </c>
      <c r="C8" s="33">
        <v>37.81</v>
      </c>
      <c r="D8" s="33">
        <v>7.37</v>
      </c>
      <c r="E8" s="33">
        <v>7.46</v>
      </c>
      <c r="F8" s="19">
        <v>160</v>
      </c>
      <c r="G8" s="19">
        <v>24</v>
      </c>
      <c r="H8" s="19">
        <v>356</v>
      </c>
      <c r="I8" s="19">
        <v>44</v>
      </c>
      <c r="J8" s="19">
        <v>339</v>
      </c>
      <c r="K8" s="19">
        <v>34</v>
      </c>
      <c r="L8" s="19" t="s">
        <v>36</v>
      </c>
      <c r="M8" s="19">
        <v>600</v>
      </c>
      <c r="N8" s="19">
        <v>0.3</v>
      </c>
      <c r="O8" s="33">
        <v>24.18</v>
      </c>
      <c r="P8" s="19">
        <v>1400000</v>
      </c>
      <c r="Q8" s="16"/>
    </row>
    <row r="9" spans="1:46" x14ac:dyDescent="0.3">
      <c r="A9" s="50">
        <v>45357</v>
      </c>
      <c r="B9" s="18">
        <f t="shared" si="0"/>
        <v>39020</v>
      </c>
      <c r="C9" s="33">
        <v>39.020000000000003</v>
      </c>
      <c r="D9" s="33">
        <v>7.38</v>
      </c>
      <c r="E9" s="33">
        <v>7.43</v>
      </c>
      <c r="F9" s="19">
        <v>165</v>
      </c>
      <c r="G9" s="19">
        <v>27</v>
      </c>
      <c r="H9" s="19">
        <v>364</v>
      </c>
      <c r="I9" s="19">
        <v>44</v>
      </c>
      <c r="J9" s="19">
        <v>336</v>
      </c>
      <c r="K9" s="19">
        <v>35</v>
      </c>
      <c r="L9" s="19" t="s">
        <v>36</v>
      </c>
      <c r="M9" s="19">
        <v>700</v>
      </c>
      <c r="N9" s="19">
        <v>0.3</v>
      </c>
      <c r="O9" s="33">
        <v>23.92</v>
      </c>
      <c r="P9" s="19">
        <v>1300000</v>
      </c>
      <c r="Q9" s="16"/>
    </row>
    <row r="10" spans="1:46" x14ac:dyDescent="0.3">
      <c r="A10" s="50">
        <v>45358</v>
      </c>
      <c r="B10" s="18">
        <f t="shared" si="0"/>
        <v>38770</v>
      </c>
      <c r="C10" s="33">
        <v>38.770000000000003</v>
      </c>
      <c r="D10" s="33">
        <v>7.41</v>
      </c>
      <c r="E10" s="33">
        <v>7.46</v>
      </c>
      <c r="F10" s="19">
        <v>160</v>
      </c>
      <c r="G10" s="19">
        <v>28</v>
      </c>
      <c r="H10" s="19">
        <v>364</v>
      </c>
      <c r="I10" s="19">
        <v>48</v>
      </c>
      <c r="J10" s="19">
        <v>341</v>
      </c>
      <c r="K10" s="19">
        <v>36</v>
      </c>
      <c r="L10" s="19" t="s">
        <v>36</v>
      </c>
      <c r="M10" s="19">
        <v>400</v>
      </c>
      <c r="N10" s="19">
        <v>0.2</v>
      </c>
      <c r="O10" s="33">
        <v>24.79</v>
      </c>
      <c r="P10" s="19">
        <v>1700000</v>
      </c>
      <c r="Q10" s="16"/>
    </row>
    <row r="11" spans="1:46" x14ac:dyDescent="0.3">
      <c r="A11" s="50">
        <v>45359</v>
      </c>
      <c r="B11" s="18">
        <f t="shared" si="0"/>
        <v>38640</v>
      </c>
      <c r="C11" s="33">
        <v>38.64</v>
      </c>
      <c r="D11" s="33">
        <v>7.36</v>
      </c>
      <c r="E11" s="33">
        <v>7.4</v>
      </c>
      <c r="F11" s="19">
        <v>155</v>
      </c>
      <c r="G11" s="19">
        <v>26</v>
      </c>
      <c r="H11" s="19">
        <v>356</v>
      </c>
      <c r="I11" s="19">
        <v>40</v>
      </c>
      <c r="J11" s="19">
        <v>353</v>
      </c>
      <c r="K11" s="19">
        <v>34</v>
      </c>
      <c r="L11" s="19" t="s">
        <v>36</v>
      </c>
      <c r="M11" s="19">
        <v>500</v>
      </c>
      <c r="N11" s="19">
        <v>0.3</v>
      </c>
      <c r="O11" s="33">
        <v>24.94</v>
      </c>
      <c r="P11" s="19">
        <v>1100000</v>
      </c>
      <c r="Q11" s="16"/>
    </row>
    <row r="12" spans="1:46" x14ac:dyDescent="0.3">
      <c r="A12" s="50">
        <v>45360</v>
      </c>
      <c r="B12" s="19">
        <f t="shared" si="0"/>
        <v>39520</v>
      </c>
      <c r="C12" s="33">
        <v>39.520000000000003</v>
      </c>
      <c r="D12" s="33">
        <v>7.37</v>
      </c>
      <c r="E12" s="33">
        <v>7.42</v>
      </c>
      <c r="F12" s="19">
        <v>150</v>
      </c>
      <c r="G12" s="19">
        <v>25</v>
      </c>
      <c r="H12" s="19">
        <v>360</v>
      </c>
      <c r="I12" s="19">
        <v>44</v>
      </c>
      <c r="J12" s="19">
        <v>332</v>
      </c>
      <c r="K12" s="19">
        <v>33</v>
      </c>
      <c r="L12" s="19" t="s">
        <v>36</v>
      </c>
      <c r="M12" s="19">
        <v>600</v>
      </c>
      <c r="N12" s="19">
        <v>0.3</v>
      </c>
      <c r="O12" s="33">
        <v>24.51</v>
      </c>
      <c r="P12" s="19">
        <v>1400000</v>
      </c>
      <c r="Q12" s="16"/>
    </row>
    <row r="13" spans="1:46" x14ac:dyDescent="0.3">
      <c r="A13" s="50">
        <v>45361</v>
      </c>
      <c r="B13" s="19">
        <f t="shared" si="0"/>
        <v>37650</v>
      </c>
      <c r="C13" s="33">
        <v>37.65</v>
      </c>
      <c r="D13" s="33">
        <v>7.38</v>
      </c>
      <c r="E13" s="33">
        <v>7.34</v>
      </c>
      <c r="F13" s="19">
        <v>160</v>
      </c>
      <c r="G13" s="19">
        <v>27</v>
      </c>
      <c r="H13" s="19">
        <v>364</v>
      </c>
      <c r="I13" s="19">
        <v>48</v>
      </c>
      <c r="J13" s="19">
        <v>344</v>
      </c>
      <c r="K13" s="19">
        <v>35</v>
      </c>
      <c r="L13" s="19" t="s">
        <v>36</v>
      </c>
      <c r="M13" s="19">
        <v>500</v>
      </c>
      <c r="N13" s="19">
        <v>0.2</v>
      </c>
      <c r="O13" s="33">
        <v>23.77</v>
      </c>
      <c r="P13" s="19">
        <v>1200000</v>
      </c>
      <c r="Q13" s="16"/>
    </row>
    <row r="14" spans="1:46" x14ac:dyDescent="0.3">
      <c r="A14" s="50">
        <v>45362</v>
      </c>
      <c r="B14" s="19">
        <f t="shared" si="0"/>
        <v>36980</v>
      </c>
      <c r="C14" s="33">
        <v>36.979999999999997</v>
      </c>
      <c r="D14" s="33">
        <v>7.36</v>
      </c>
      <c r="E14" s="33">
        <v>7.29</v>
      </c>
      <c r="F14" s="19">
        <v>155</v>
      </c>
      <c r="G14" s="19">
        <v>26</v>
      </c>
      <c r="H14" s="19">
        <v>356</v>
      </c>
      <c r="I14" s="19">
        <v>44</v>
      </c>
      <c r="J14" s="19">
        <v>336</v>
      </c>
      <c r="K14" s="19">
        <v>37</v>
      </c>
      <c r="L14" s="19" t="s">
        <v>36</v>
      </c>
      <c r="M14" s="19">
        <v>700</v>
      </c>
      <c r="N14" s="19">
        <v>0.3</v>
      </c>
      <c r="O14" s="33">
        <v>24.2</v>
      </c>
      <c r="P14" s="19">
        <v>1300000</v>
      </c>
      <c r="Q14" s="16"/>
    </row>
    <row r="15" spans="1:46" x14ac:dyDescent="0.3">
      <c r="A15" s="50">
        <v>45363</v>
      </c>
      <c r="B15" s="19">
        <f t="shared" si="0"/>
        <v>39030</v>
      </c>
      <c r="C15" s="33">
        <v>39.03</v>
      </c>
      <c r="D15" s="33">
        <v>7.32</v>
      </c>
      <c r="E15" s="33">
        <v>7.37</v>
      </c>
      <c r="F15" s="19">
        <v>155</v>
      </c>
      <c r="G15" s="19">
        <v>23</v>
      </c>
      <c r="H15" s="19">
        <v>344</v>
      </c>
      <c r="I15" s="19">
        <v>40</v>
      </c>
      <c r="J15" s="19">
        <v>340</v>
      </c>
      <c r="K15" s="19">
        <v>35</v>
      </c>
      <c r="L15" s="19" t="s">
        <v>36</v>
      </c>
      <c r="M15" s="19">
        <v>600</v>
      </c>
      <c r="N15" s="19">
        <v>0.3</v>
      </c>
      <c r="O15" s="33">
        <v>23.83</v>
      </c>
      <c r="P15" s="19">
        <v>1100000</v>
      </c>
      <c r="Q15" s="16"/>
    </row>
    <row r="16" spans="1:46" x14ac:dyDescent="0.3">
      <c r="A16" s="50">
        <v>45364</v>
      </c>
      <c r="B16" s="19">
        <f t="shared" si="0"/>
        <v>39450</v>
      </c>
      <c r="C16" s="33">
        <v>39.450000000000003</v>
      </c>
      <c r="D16" s="33">
        <v>7.35</v>
      </c>
      <c r="E16" s="33">
        <v>7.4</v>
      </c>
      <c r="F16" s="19">
        <v>160</v>
      </c>
      <c r="G16" s="19">
        <v>25</v>
      </c>
      <c r="H16" s="19">
        <v>356</v>
      </c>
      <c r="I16" s="19">
        <v>44</v>
      </c>
      <c r="J16" s="19">
        <v>339</v>
      </c>
      <c r="K16" s="19">
        <v>33</v>
      </c>
      <c r="L16" s="19" t="s">
        <v>36</v>
      </c>
      <c r="M16" s="19">
        <v>400</v>
      </c>
      <c r="N16" s="19">
        <v>0.3</v>
      </c>
      <c r="O16" s="33">
        <v>23</v>
      </c>
      <c r="P16" s="19">
        <v>1400000</v>
      </c>
      <c r="Q16" s="16"/>
    </row>
    <row r="17" spans="1:20" x14ac:dyDescent="0.3">
      <c r="A17" s="50">
        <v>45365</v>
      </c>
      <c r="B17" s="19">
        <f t="shared" si="0"/>
        <v>38960</v>
      </c>
      <c r="C17" s="33">
        <v>38.96</v>
      </c>
      <c r="D17" s="33">
        <v>7.33</v>
      </c>
      <c r="E17" s="33">
        <v>7.37</v>
      </c>
      <c r="F17" s="19">
        <v>150</v>
      </c>
      <c r="G17" s="19">
        <v>22</v>
      </c>
      <c r="H17" s="19">
        <v>352</v>
      </c>
      <c r="I17" s="19">
        <v>40</v>
      </c>
      <c r="J17" s="19">
        <v>342</v>
      </c>
      <c r="K17" s="19">
        <v>29</v>
      </c>
      <c r="L17" s="19" t="s">
        <v>36</v>
      </c>
      <c r="M17" s="19">
        <v>500</v>
      </c>
      <c r="N17" s="19">
        <v>0.3</v>
      </c>
      <c r="O17" s="33">
        <v>23.84</v>
      </c>
      <c r="P17" s="19">
        <v>1700000</v>
      </c>
      <c r="Q17" s="16"/>
    </row>
    <row r="18" spans="1:20" x14ac:dyDescent="0.3">
      <c r="A18" s="50">
        <v>45366</v>
      </c>
      <c r="B18" s="19">
        <f t="shared" si="0"/>
        <v>37720</v>
      </c>
      <c r="C18" s="33">
        <v>37.72</v>
      </c>
      <c r="D18" s="33">
        <v>7.36</v>
      </c>
      <c r="E18" s="33">
        <v>7.42</v>
      </c>
      <c r="F18" s="19">
        <v>155</v>
      </c>
      <c r="G18" s="19">
        <v>24</v>
      </c>
      <c r="H18" s="19">
        <v>360</v>
      </c>
      <c r="I18" s="19">
        <v>44</v>
      </c>
      <c r="J18" s="19">
        <v>351</v>
      </c>
      <c r="K18" s="19">
        <v>32</v>
      </c>
      <c r="L18" s="19" t="s">
        <v>36</v>
      </c>
      <c r="M18" s="19">
        <v>700</v>
      </c>
      <c r="N18" s="19">
        <v>0.2</v>
      </c>
      <c r="O18" s="33">
        <v>23.65</v>
      </c>
      <c r="P18" s="19">
        <v>1200000</v>
      </c>
      <c r="Q18" s="16"/>
    </row>
    <row r="19" spans="1:20" x14ac:dyDescent="0.3">
      <c r="A19" s="50">
        <v>45367</v>
      </c>
      <c r="B19" s="19">
        <f t="shared" si="0"/>
        <v>37530</v>
      </c>
      <c r="C19" s="33">
        <v>37.53</v>
      </c>
      <c r="D19" s="33">
        <v>7.34</v>
      </c>
      <c r="E19" s="33">
        <v>7.4</v>
      </c>
      <c r="F19" s="19">
        <v>160</v>
      </c>
      <c r="G19" s="19">
        <v>27</v>
      </c>
      <c r="H19" s="19">
        <v>364</v>
      </c>
      <c r="I19" s="19">
        <v>48</v>
      </c>
      <c r="J19" s="19">
        <v>348</v>
      </c>
      <c r="K19" s="19">
        <v>34</v>
      </c>
      <c r="L19" s="19" t="s">
        <v>36</v>
      </c>
      <c r="M19" s="19">
        <v>600</v>
      </c>
      <c r="N19" s="19">
        <v>0.3</v>
      </c>
      <c r="O19" s="33">
        <v>24.85</v>
      </c>
      <c r="P19" s="19">
        <v>1300000</v>
      </c>
      <c r="Q19" s="16"/>
    </row>
    <row r="20" spans="1:20" x14ac:dyDescent="0.3">
      <c r="A20" s="50">
        <v>45368</v>
      </c>
      <c r="B20" s="19">
        <f t="shared" si="0"/>
        <v>37730</v>
      </c>
      <c r="C20" s="33">
        <v>37.729999999999997</v>
      </c>
      <c r="D20" s="33">
        <v>7.33</v>
      </c>
      <c r="E20" s="33">
        <v>7.42</v>
      </c>
      <c r="F20" s="19">
        <v>155</v>
      </c>
      <c r="G20" s="19">
        <v>25</v>
      </c>
      <c r="H20" s="19">
        <v>368</v>
      </c>
      <c r="I20" s="19">
        <v>44</v>
      </c>
      <c r="J20" s="19">
        <v>332</v>
      </c>
      <c r="K20" s="19">
        <v>36</v>
      </c>
      <c r="L20" s="19" t="s">
        <v>36</v>
      </c>
      <c r="M20" s="19">
        <v>700</v>
      </c>
      <c r="N20" s="19">
        <v>0.3</v>
      </c>
      <c r="O20" s="33">
        <v>22.84</v>
      </c>
      <c r="P20" s="19">
        <v>1700000</v>
      </c>
      <c r="Q20" s="16"/>
    </row>
    <row r="21" spans="1:20" x14ac:dyDescent="0.3">
      <c r="A21" s="50">
        <v>45369</v>
      </c>
      <c r="B21" s="19">
        <f t="shared" si="0"/>
        <v>37480</v>
      </c>
      <c r="C21" s="33">
        <v>37.479999999999997</v>
      </c>
      <c r="D21" s="33">
        <v>7.31</v>
      </c>
      <c r="E21" s="33">
        <v>7.41</v>
      </c>
      <c r="F21" s="19">
        <v>150</v>
      </c>
      <c r="G21" s="19">
        <v>22</v>
      </c>
      <c r="H21" s="19">
        <v>360</v>
      </c>
      <c r="I21" s="19">
        <v>40</v>
      </c>
      <c r="J21" s="19">
        <v>337</v>
      </c>
      <c r="K21" s="19">
        <v>35</v>
      </c>
      <c r="L21" s="19" t="s">
        <v>36</v>
      </c>
      <c r="M21" s="19">
        <v>400</v>
      </c>
      <c r="N21" s="19">
        <v>0.2</v>
      </c>
      <c r="O21" s="33">
        <v>22.36</v>
      </c>
      <c r="P21" s="19">
        <v>1100000</v>
      </c>
      <c r="Q21" s="16"/>
    </row>
    <row r="22" spans="1:20" x14ac:dyDescent="0.3">
      <c r="A22" s="50">
        <v>45370</v>
      </c>
      <c r="B22" s="19">
        <f t="shared" si="0"/>
        <v>38830</v>
      </c>
      <c r="C22" s="33">
        <v>38.83</v>
      </c>
      <c r="D22" s="33">
        <v>7.34</v>
      </c>
      <c r="E22" s="33">
        <v>7.42</v>
      </c>
      <c r="F22" s="19">
        <v>160</v>
      </c>
      <c r="G22" s="19">
        <v>23</v>
      </c>
      <c r="H22" s="19">
        <v>356</v>
      </c>
      <c r="I22" s="19">
        <v>36</v>
      </c>
      <c r="J22" s="19">
        <v>347</v>
      </c>
      <c r="K22" s="19">
        <v>33</v>
      </c>
      <c r="L22" s="19" t="s">
        <v>36</v>
      </c>
      <c r="M22" s="19">
        <v>500</v>
      </c>
      <c r="N22" s="19">
        <v>0.3</v>
      </c>
      <c r="O22" s="33">
        <v>24.22</v>
      </c>
      <c r="P22" s="19">
        <v>1200000</v>
      </c>
      <c r="Q22" s="16"/>
    </row>
    <row r="23" spans="1:20" x14ac:dyDescent="0.3">
      <c r="A23" s="50">
        <v>45371</v>
      </c>
      <c r="B23" s="19">
        <f t="shared" si="0"/>
        <v>37510</v>
      </c>
      <c r="C23" s="33">
        <v>37.51</v>
      </c>
      <c r="D23" s="33">
        <v>7.28</v>
      </c>
      <c r="E23" s="33">
        <v>7.36</v>
      </c>
      <c r="F23" s="19">
        <v>155</v>
      </c>
      <c r="G23" s="19">
        <v>24</v>
      </c>
      <c r="H23" s="19">
        <v>344</v>
      </c>
      <c r="I23" s="19">
        <v>40</v>
      </c>
      <c r="J23" s="19">
        <v>340</v>
      </c>
      <c r="K23" s="19">
        <v>34</v>
      </c>
      <c r="L23" s="19" t="s">
        <v>36</v>
      </c>
      <c r="M23" s="19">
        <v>600</v>
      </c>
      <c r="N23" s="19">
        <v>0.3</v>
      </c>
      <c r="O23" s="33">
        <v>22.66</v>
      </c>
      <c r="P23" s="19">
        <v>1400000</v>
      </c>
      <c r="Q23" s="16"/>
    </row>
    <row r="24" spans="1:20" x14ac:dyDescent="0.3">
      <c r="A24" s="50">
        <v>45372</v>
      </c>
      <c r="B24" s="19">
        <f t="shared" si="0"/>
        <v>37120</v>
      </c>
      <c r="C24" s="33">
        <v>37.119999999999997</v>
      </c>
      <c r="D24" s="33">
        <v>7.32</v>
      </c>
      <c r="E24" s="33">
        <v>7.38</v>
      </c>
      <c r="F24" s="19">
        <v>160</v>
      </c>
      <c r="G24" s="19">
        <v>25</v>
      </c>
      <c r="H24" s="19">
        <v>352</v>
      </c>
      <c r="I24" s="19">
        <v>40</v>
      </c>
      <c r="J24" s="19">
        <v>355</v>
      </c>
      <c r="K24" s="19">
        <v>35</v>
      </c>
      <c r="L24" s="19" t="s">
        <v>36</v>
      </c>
      <c r="M24" s="19">
        <v>500</v>
      </c>
      <c r="N24" s="19">
        <v>0.3</v>
      </c>
      <c r="O24" s="33">
        <v>23.58</v>
      </c>
      <c r="P24" s="19">
        <v>1700000</v>
      </c>
      <c r="Q24" s="16"/>
    </row>
    <row r="25" spans="1:20" x14ac:dyDescent="0.3">
      <c r="A25" s="50">
        <v>45373</v>
      </c>
      <c r="B25" s="19">
        <f t="shared" si="0"/>
        <v>37560</v>
      </c>
      <c r="C25" s="33">
        <v>37.56</v>
      </c>
      <c r="D25" s="33">
        <v>7.28</v>
      </c>
      <c r="E25" s="33">
        <v>7.37</v>
      </c>
      <c r="F25" s="19">
        <v>165</v>
      </c>
      <c r="G25" s="19">
        <v>26</v>
      </c>
      <c r="H25" s="19">
        <v>360</v>
      </c>
      <c r="I25" s="19">
        <v>44</v>
      </c>
      <c r="J25" s="19">
        <v>345</v>
      </c>
      <c r="K25" s="19">
        <v>32</v>
      </c>
      <c r="L25" s="19" t="s">
        <v>36</v>
      </c>
      <c r="M25" s="19">
        <v>500</v>
      </c>
      <c r="N25" s="19">
        <v>0.2</v>
      </c>
      <c r="O25" s="33">
        <v>24.23</v>
      </c>
      <c r="P25" s="19">
        <v>1700000</v>
      </c>
      <c r="Q25" s="16"/>
      <c r="T25" t="s">
        <v>37</v>
      </c>
    </row>
    <row r="26" spans="1:20" x14ac:dyDescent="0.3">
      <c r="A26" s="50">
        <v>45374</v>
      </c>
      <c r="B26" s="19">
        <f t="shared" si="0"/>
        <v>36430</v>
      </c>
      <c r="C26" s="33">
        <v>36.43</v>
      </c>
      <c r="D26" s="33">
        <v>7.26</v>
      </c>
      <c r="E26" s="33">
        <v>7.35</v>
      </c>
      <c r="F26" s="19">
        <v>160</v>
      </c>
      <c r="G26" s="19">
        <v>24</v>
      </c>
      <c r="H26" s="19">
        <v>356</v>
      </c>
      <c r="I26" s="19">
        <v>40</v>
      </c>
      <c r="J26" s="19">
        <v>338</v>
      </c>
      <c r="K26" s="19">
        <v>33</v>
      </c>
      <c r="L26" s="19" t="s">
        <v>36</v>
      </c>
      <c r="M26" s="19">
        <v>700</v>
      </c>
      <c r="N26" s="19">
        <v>0.3</v>
      </c>
      <c r="O26" s="33">
        <v>23.92</v>
      </c>
      <c r="P26" s="19">
        <v>1200000</v>
      </c>
      <c r="Q26" s="16"/>
    </row>
    <row r="27" spans="1:20" x14ac:dyDescent="0.3">
      <c r="A27" s="50">
        <v>45375</v>
      </c>
      <c r="B27" s="19">
        <f t="shared" si="0"/>
        <v>34580</v>
      </c>
      <c r="C27" s="33">
        <v>34.58</v>
      </c>
      <c r="D27" s="33">
        <v>7.24</v>
      </c>
      <c r="E27" s="33">
        <v>7.34</v>
      </c>
      <c r="F27" s="19">
        <v>155</v>
      </c>
      <c r="G27" s="19">
        <v>22</v>
      </c>
      <c r="H27" s="19">
        <v>360</v>
      </c>
      <c r="I27" s="19">
        <v>36</v>
      </c>
      <c r="J27" s="19">
        <v>343</v>
      </c>
      <c r="K27" s="19">
        <v>35</v>
      </c>
      <c r="L27" s="19" t="s">
        <v>36</v>
      </c>
      <c r="M27" s="19">
        <v>400</v>
      </c>
      <c r="N27" s="19">
        <v>0.3</v>
      </c>
      <c r="O27" s="33">
        <v>23.21</v>
      </c>
      <c r="P27" s="19">
        <v>1100000</v>
      </c>
      <c r="Q27" s="16"/>
    </row>
    <row r="28" spans="1:20" x14ac:dyDescent="0.3">
      <c r="A28" s="50">
        <v>45376</v>
      </c>
      <c r="B28" s="19">
        <f t="shared" si="0"/>
        <v>39160</v>
      </c>
      <c r="C28" s="33">
        <v>39.159999999999997</v>
      </c>
      <c r="D28" s="33">
        <v>7.28</v>
      </c>
      <c r="E28" s="33">
        <v>7.43</v>
      </c>
      <c r="F28" s="19">
        <v>150</v>
      </c>
      <c r="G28" s="19">
        <v>23</v>
      </c>
      <c r="H28" s="19">
        <v>364</v>
      </c>
      <c r="I28" s="19">
        <v>40</v>
      </c>
      <c r="J28" s="19">
        <v>336</v>
      </c>
      <c r="K28" s="19">
        <v>32</v>
      </c>
      <c r="L28" s="19" t="s">
        <v>36</v>
      </c>
      <c r="M28" s="19">
        <v>500</v>
      </c>
      <c r="N28" s="19">
        <v>0.2</v>
      </c>
      <c r="O28" s="33">
        <v>23.37</v>
      </c>
      <c r="P28" s="19">
        <v>1700000</v>
      </c>
      <c r="Q28" s="16"/>
    </row>
    <row r="29" spans="1:20" x14ac:dyDescent="0.3">
      <c r="A29" s="50">
        <v>45377</v>
      </c>
      <c r="B29" s="19">
        <f t="shared" si="0"/>
        <v>37340</v>
      </c>
      <c r="C29" s="33">
        <v>37.340000000000003</v>
      </c>
      <c r="D29" s="33">
        <v>7.17</v>
      </c>
      <c r="E29" s="33">
        <v>7.46</v>
      </c>
      <c r="F29" s="19">
        <v>155</v>
      </c>
      <c r="G29" s="19">
        <v>24</v>
      </c>
      <c r="H29" s="19">
        <v>352</v>
      </c>
      <c r="I29" s="19">
        <v>44</v>
      </c>
      <c r="J29" s="19">
        <v>335</v>
      </c>
      <c r="K29" s="19">
        <v>38</v>
      </c>
      <c r="L29" s="19" t="s">
        <v>36</v>
      </c>
      <c r="M29" s="19">
        <v>600</v>
      </c>
      <c r="N29" s="19">
        <v>0.3</v>
      </c>
      <c r="O29" s="33">
        <v>23.21</v>
      </c>
      <c r="P29" s="19">
        <v>1300000</v>
      </c>
      <c r="Q29" s="16"/>
    </row>
    <row r="30" spans="1:20" x14ac:dyDescent="0.3">
      <c r="A30" s="50">
        <v>45378</v>
      </c>
      <c r="B30" s="19">
        <f t="shared" si="0"/>
        <v>35660</v>
      </c>
      <c r="C30" s="33">
        <v>35.659999999999997</v>
      </c>
      <c r="D30" s="33">
        <v>7.21</v>
      </c>
      <c r="E30" s="33">
        <v>7.43</v>
      </c>
      <c r="F30" s="19">
        <v>160</v>
      </c>
      <c r="G30" s="19">
        <v>25</v>
      </c>
      <c r="H30" s="19">
        <v>356</v>
      </c>
      <c r="I30" s="19">
        <v>40</v>
      </c>
      <c r="J30" s="19">
        <v>344</v>
      </c>
      <c r="K30" s="19">
        <v>35</v>
      </c>
      <c r="L30" s="19" t="s">
        <v>36</v>
      </c>
      <c r="M30" s="19">
        <v>700</v>
      </c>
      <c r="N30" s="19">
        <v>0.2</v>
      </c>
      <c r="O30" s="33">
        <v>23.37</v>
      </c>
      <c r="P30" s="19">
        <v>1300000</v>
      </c>
      <c r="Q30" s="16"/>
    </row>
    <row r="31" spans="1:20" x14ac:dyDescent="0.3">
      <c r="A31" s="50">
        <v>45379</v>
      </c>
      <c r="B31" s="19">
        <f t="shared" si="0"/>
        <v>35080</v>
      </c>
      <c r="C31" s="33">
        <v>35.08</v>
      </c>
      <c r="D31" s="33">
        <v>7.22</v>
      </c>
      <c r="E31" s="33">
        <v>7.45</v>
      </c>
      <c r="F31" s="19">
        <v>165</v>
      </c>
      <c r="G31" s="19">
        <v>27</v>
      </c>
      <c r="H31" s="19">
        <v>364</v>
      </c>
      <c r="I31" s="19">
        <v>44</v>
      </c>
      <c r="J31" s="19">
        <v>346</v>
      </c>
      <c r="K31" s="19">
        <v>32</v>
      </c>
      <c r="L31" s="19" t="s">
        <v>36</v>
      </c>
      <c r="M31" s="19">
        <v>600</v>
      </c>
      <c r="N31" s="19">
        <v>0.3</v>
      </c>
      <c r="O31" s="33">
        <v>22.8</v>
      </c>
      <c r="P31" s="19">
        <v>1700000</v>
      </c>
      <c r="Q31" s="16"/>
    </row>
    <row r="32" spans="1:20" x14ac:dyDescent="0.3">
      <c r="A32" s="50">
        <v>45380</v>
      </c>
      <c r="B32" s="19">
        <f t="shared" si="0"/>
        <v>37110</v>
      </c>
      <c r="C32" s="33">
        <v>37.11</v>
      </c>
      <c r="D32" s="33">
        <v>7.16</v>
      </c>
      <c r="E32" s="33">
        <v>7.38</v>
      </c>
      <c r="F32" s="19">
        <v>155</v>
      </c>
      <c r="G32" s="19">
        <v>25</v>
      </c>
      <c r="H32" s="19">
        <v>360</v>
      </c>
      <c r="I32" s="19">
        <v>44</v>
      </c>
      <c r="J32" s="19">
        <v>334</v>
      </c>
      <c r="K32" s="19">
        <v>33</v>
      </c>
      <c r="L32" s="19" t="s">
        <v>36</v>
      </c>
      <c r="M32" s="19">
        <v>500</v>
      </c>
      <c r="N32" s="19">
        <v>0.3</v>
      </c>
      <c r="O32" s="33">
        <v>23.57</v>
      </c>
      <c r="P32" s="19">
        <v>1400000</v>
      </c>
      <c r="Q32" s="16"/>
    </row>
    <row r="33" spans="1:17" x14ac:dyDescent="0.3">
      <c r="A33" s="50">
        <v>45381</v>
      </c>
      <c r="B33" s="19">
        <f t="shared" si="0"/>
        <v>36780</v>
      </c>
      <c r="C33" s="33">
        <v>36.78</v>
      </c>
      <c r="D33" s="33">
        <v>7.2</v>
      </c>
      <c r="E33" s="33">
        <v>7.48</v>
      </c>
      <c r="F33" s="19">
        <v>160</v>
      </c>
      <c r="G33" s="19">
        <v>26</v>
      </c>
      <c r="H33" s="19">
        <v>356</v>
      </c>
      <c r="I33" s="19">
        <v>40</v>
      </c>
      <c r="J33" s="19">
        <v>349</v>
      </c>
      <c r="K33" s="19">
        <v>36</v>
      </c>
      <c r="L33" s="19" t="s">
        <v>36</v>
      </c>
      <c r="M33" s="19">
        <v>700</v>
      </c>
      <c r="N33" s="19">
        <v>0.2</v>
      </c>
      <c r="O33" s="33">
        <v>22.35</v>
      </c>
      <c r="P33" s="19">
        <v>1200000</v>
      </c>
      <c r="Q33" s="16"/>
    </row>
    <row r="34" spans="1:17" ht="15" thickBot="1" x14ac:dyDescent="0.35">
      <c r="A34" s="51">
        <v>45382</v>
      </c>
      <c r="B34" s="35">
        <f t="shared" si="0"/>
        <v>36520</v>
      </c>
      <c r="C34" s="45">
        <v>36.520000000000003</v>
      </c>
      <c r="D34" s="45">
        <v>7.21</v>
      </c>
      <c r="E34" s="45">
        <v>7.46</v>
      </c>
      <c r="F34" s="35">
        <v>155</v>
      </c>
      <c r="G34" s="35">
        <v>23</v>
      </c>
      <c r="H34" s="35">
        <v>352</v>
      </c>
      <c r="I34" s="35">
        <v>36</v>
      </c>
      <c r="J34" s="35">
        <v>362</v>
      </c>
      <c r="K34" s="35">
        <v>35</v>
      </c>
      <c r="L34" s="35" t="s">
        <v>36</v>
      </c>
      <c r="M34" s="35">
        <v>700</v>
      </c>
      <c r="N34" s="35">
        <v>0.3</v>
      </c>
      <c r="O34" s="45">
        <v>23.19</v>
      </c>
      <c r="P34" s="35">
        <v>1100000</v>
      </c>
      <c r="Q34" s="38"/>
    </row>
    <row r="35" spans="1:17" s="53" customFormat="1" ht="15" thickBot="1" x14ac:dyDescent="0.35">
      <c r="A35" s="54" t="s">
        <v>31</v>
      </c>
      <c r="B35" s="55">
        <f>AVERAGE(B4:B34)</f>
        <v>37678.387096774197</v>
      </c>
      <c r="C35" s="55">
        <f t="shared" ref="C35:P35" si="1">AVERAGE(C4:C34)</f>
        <v>37.678387096774195</v>
      </c>
      <c r="D35" s="55">
        <f t="shared" si="1"/>
        <v>7.3045161290322573</v>
      </c>
      <c r="E35" s="55">
        <f t="shared" si="1"/>
        <v>7.4074193548387113</v>
      </c>
      <c r="F35" s="55">
        <f t="shared" si="1"/>
        <v>156.7741935483871</v>
      </c>
      <c r="G35" s="55">
        <f t="shared" si="1"/>
        <v>24.516129032258064</v>
      </c>
      <c r="H35" s="55">
        <f t="shared" si="1"/>
        <v>355.87096774193549</v>
      </c>
      <c r="I35" s="55">
        <f t="shared" si="1"/>
        <v>41.806451612903224</v>
      </c>
      <c r="J35" s="55">
        <f t="shared" si="1"/>
        <v>342.03225806451616</v>
      </c>
      <c r="K35" s="55">
        <f t="shared" si="1"/>
        <v>34.41935483870968</v>
      </c>
      <c r="L35" s="55"/>
      <c r="M35" s="55">
        <f t="shared" si="1"/>
        <v>567.74193548387098</v>
      </c>
      <c r="N35" s="55">
        <f t="shared" si="1"/>
        <v>0.27096774193548384</v>
      </c>
      <c r="O35" s="55">
        <f t="shared" si="1"/>
        <v>23.624193548387098</v>
      </c>
      <c r="P35" s="55">
        <f t="shared" si="1"/>
        <v>1364516.1290322582</v>
      </c>
      <c r="Q35" s="56"/>
    </row>
    <row r="36" spans="1:17" x14ac:dyDescent="0.3">
      <c r="C36" s="14">
        <f>SUM(C4:C34)</f>
        <v>1168.03</v>
      </c>
    </row>
    <row r="41" spans="1:17" ht="40.799999999999997" customHeight="1" x14ac:dyDescent="0.3">
      <c r="A41" s="57" t="s">
        <v>32</v>
      </c>
      <c r="B41" s="57"/>
      <c r="C41" s="57" t="s">
        <v>33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3" spans="1:17" x14ac:dyDescent="0.3">
      <c r="A43" s="13" t="s">
        <v>34</v>
      </c>
      <c r="B43" s="14">
        <f>MIN(B4:B34)</f>
        <v>34580</v>
      </c>
      <c r="C43" s="14">
        <f t="shared" ref="C43:P43" si="2">MIN(C4:C34)</f>
        <v>34.58</v>
      </c>
      <c r="D43" s="14">
        <f t="shared" si="2"/>
        <v>7.16</v>
      </c>
      <c r="E43" s="14">
        <f t="shared" si="2"/>
        <v>7.29</v>
      </c>
      <c r="F43" s="14">
        <f t="shared" si="2"/>
        <v>145</v>
      </c>
      <c r="G43" s="14">
        <f t="shared" si="2"/>
        <v>22</v>
      </c>
      <c r="H43" s="14">
        <f t="shared" si="2"/>
        <v>336</v>
      </c>
      <c r="I43" s="14">
        <f t="shared" si="2"/>
        <v>36</v>
      </c>
      <c r="J43" s="14">
        <f t="shared" si="2"/>
        <v>326</v>
      </c>
      <c r="K43" s="14">
        <f t="shared" si="2"/>
        <v>29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22.23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40100</v>
      </c>
      <c r="C45" s="14">
        <f t="shared" ref="C45:P45" si="3">MAX(C4:C34)</f>
        <v>40.1</v>
      </c>
      <c r="D45" s="14">
        <f t="shared" si="3"/>
        <v>7.41</v>
      </c>
      <c r="E45" s="14">
        <f t="shared" si="3"/>
        <v>7.48</v>
      </c>
      <c r="F45" s="14">
        <f t="shared" si="3"/>
        <v>165</v>
      </c>
      <c r="G45" s="14">
        <f t="shared" si="3"/>
        <v>28</v>
      </c>
      <c r="H45" s="14">
        <f t="shared" si="3"/>
        <v>368</v>
      </c>
      <c r="I45" s="14">
        <f t="shared" si="3"/>
        <v>48</v>
      </c>
      <c r="J45" s="14">
        <f t="shared" si="3"/>
        <v>362</v>
      </c>
      <c r="K45" s="14">
        <f t="shared" si="3"/>
        <v>39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24.94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3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zoomScale="98" zoomScaleNormal="98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9" t="s">
        <v>38</v>
      </c>
      <c r="B1" s="60"/>
      <c r="C1" s="60"/>
      <c r="D1" s="60"/>
      <c r="E1" s="60"/>
      <c r="F1" s="60"/>
      <c r="G1" s="60"/>
      <c r="H1" s="61"/>
      <c r="I1" s="61"/>
      <c r="J1" s="60"/>
      <c r="K1" s="60"/>
      <c r="L1" s="60"/>
      <c r="M1" s="60"/>
      <c r="N1" s="60"/>
      <c r="O1" s="60"/>
      <c r="P1" s="60"/>
      <c r="Q1" s="6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3" t="s">
        <v>0</v>
      </c>
      <c r="B2" s="65" t="s">
        <v>27</v>
      </c>
      <c r="C2" s="66"/>
      <c r="D2" s="67" t="s">
        <v>1</v>
      </c>
      <c r="E2" s="68"/>
      <c r="F2" s="69" t="s">
        <v>2</v>
      </c>
      <c r="G2" s="70"/>
      <c r="H2" s="71" t="s">
        <v>3</v>
      </c>
      <c r="I2" s="72"/>
      <c r="J2" s="73" t="s">
        <v>4</v>
      </c>
      <c r="K2" s="70"/>
      <c r="L2" s="74" t="s">
        <v>5</v>
      </c>
      <c r="M2" s="70"/>
      <c r="N2" s="2" t="s">
        <v>6</v>
      </c>
      <c r="O2" s="74" t="s">
        <v>7</v>
      </c>
      <c r="P2" s="75"/>
      <c r="Q2" s="7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4"/>
      <c r="B3" s="23" t="s">
        <v>9</v>
      </c>
      <c r="C3" s="24" t="s">
        <v>10</v>
      </c>
      <c r="D3" s="25" t="s">
        <v>11</v>
      </c>
      <c r="E3" s="25" t="s">
        <v>22</v>
      </c>
      <c r="F3" s="39" t="s">
        <v>12</v>
      </c>
      <c r="G3" s="40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9">
        <v>45352</v>
      </c>
      <c r="B4" s="30">
        <f>C4*1000</f>
        <v>27740</v>
      </c>
      <c r="C4" s="44">
        <v>27.74</v>
      </c>
      <c r="D4" s="44">
        <v>7.29</v>
      </c>
      <c r="E4" s="44">
        <v>7.59</v>
      </c>
      <c r="F4" s="30">
        <v>135</v>
      </c>
      <c r="G4" s="30">
        <v>14</v>
      </c>
      <c r="H4" s="30">
        <v>312</v>
      </c>
      <c r="I4" s="30">
        <v>40</v>
      </c>
      <c r="J4" s="30">
        <v>282</v>
      </c>
      <c r="K4" s="30">
        <v>15</v>
      </c>
      <c r="L4" s="30" t="s">
        <v>36</v>
      </c>
      <c r="M4" s="30">
        <v>500</v>
      </c>
      <c r="N4" s="30">
        <v>0.3</v>
      </c>
      <c r="O4" s="44">
        <v>24.32</v>
      </c>
      <c r="P4" s="30">
        <v>1200000</v>
      </c>
      <c r="Q4" s="31"/>
    </row>
    <row r="5" spans="1:46" x14ac:dyDescent="0.3">
      <c r="A5" s="50">
        <v>45353</v>
      </c>
      <c r="B5" s="19">
        <f t="shared" ref="B5:B34" si="0">C5*1000</f>
        <v>28680</v>
      </c>
      <c r="C5" s="33">
        <v>28.68</v>
      </c>
      <c r="D5" s="33">
        <v>7.23</v>
      </c>
      <c r="E5" s="33">
        <v>7.52</v>
      </c>
      <c r="F5" s="19">
        <v>140</v>
      </c>
      <c r="G5" s="19">
        <v>15</v>
      </c>
      <c r="H5" s="19">
        <v>304</v>
      </c>
      <c r="I5" s="19">
        <v>44</v>
      </c>
      <c r="J5" s="19">
        <v>263</v>
      </c>
      <c r="K5" s="19">
        <v>16</v>
      </c>
      <c r="L5" s="19" t="s">
        <v>36</v>
      </c>
      <c r="M5" s="19">
        <v>700</v>
      </c>
      <c r="N5" s="19">
        <v>0.3</v>
      </c>
      <c r="O5" s="33">
        <v>22.64</v>
      </c>
      <c r="P5" s="19">
        <v>1700000</v>
      </c>
      <c r="Q5" s="37"/>
    </row>
    <row r="6" spans="1:46" x14ac:dyDescent="0.3">
      <c r="A6" s="50">
        <v>45354</v>
      </c>
      <c r="B6" s="19">
        <f t="shared" si="0"/>
        <v>33960</v>
      </c>
      <c r="C6" s="33">
        <v>33.96</v>
      </c>
      <c r="D6" s="33">
        <v>7.15</v>
      </c>
      <c r="E6" s="33">
        <v>7.47</v>
      </c>
      <c r="F6" s="19">
        <v>135</v>
      </c>
      <c r="G6" s="19">
        <v>14</v>
      </c>
      <c r="H6" s="19">
        <v>324</v>
      </c>
      <c r="I6" s="19">
        <v>40</v>
      </c>
      <c r="J6" s="19">
        <v>278</v>
      </c>
      <c r="K6" s="19">
        <v>18</v>
      </c>
      <c r="L6" s="19" t="s">
        <v>36</v>
      </c>
      <c r="M6" s="19">
        <v>500</v>
      </c>
      <c r="N6" s="19">
        <v>0.2</v>
      </c>
      <c r="O6" s="33">
        <v>23.29</v>
      </c>
      <c r="P6" s="19">
        <v>1300000</v>
      </c>
      <c r="Q6" s="37"/>
    </row>
    <row r="7" spans="1:46" x14ac:dyDescent="0.3">
      <c r="A7" s="50">
        <v>45355</v>
      </c>
      <c r="B7" s="19">
        <f t="shared" si="0"/>
        <v>28860</v>
      </c>
      <c r="C7" s="33">
        <v>28.86</v>
      </c>
      <c r="D7" s="33">
        <v>7.35</v>
      </c>
      <c r="E7" s="33">
        <v>7.26</v>
      </c>
      <c r="F7" s="19">
        <v>130</v>
      </c>
      <c r="G7" s="19">
        <v>15</v>
      </c>
      <c r="H7" s="19">
        <v>336</v>
      </c>
      <c r="I7" s="19">
        <v>36</v>
      </c>
      <c r="J7" s="19">
        <v>287</v>
      </c>
      <c r="K7" s="19">
        <v>16</v>
      </c>
      <c r="L7" s="19" t="s">
        <v>36</v>
      </c>
      <c r="M7" s="19">
        <v>400</v>
      </c>
      <c r="N7" s="19">
        <v>0.3</v>
      </c>
      <c r="O7" s="33">
        <v>22.27</v>
      </c>
      <c r="P7" s="19">
        <v>1400000</v>
      </c>
      <c r="Q7" s="37"/>
    </row>
    <row r="8" spans="1:46" x14ac:dyDescent="0.3">
      <c r="A8" s="50">
        <v>45356</v>
      </c>
      <c r="B8" s="19">
        <f t="shared" si="0"/>
        <v>27800</v>
      </c>
      <c r="C8" s="33">
        <v>27.8</v>
      </c>
      <c r="D8" s="33">
        <v>7.32</v>
      </c>
      <c r="E8" s="33">
        <v>7.28</v>
      </c>
      <c r="F8" s="19">
        <v>135</v>
      </c>
      <c r="G8" s="19">
        <v>16</v>
      </c>
      <c r="H8" s="19">
        <v>312</v>
      </c>
      <c r="I8" s="19">
        <v>44</v>
      </c>
      <c r="J8" s="19">
        <v>274</v>
      </c>
      <c r="K8" s="19">
        <v>17</v>
      </c>
      <c r="L8" s="19" t="s">
        <v>36</v>
      </c>
      <c r="M8" s="19">
        <v>500</v>
      </c>
      <c r="N8" s="19">
        <v>0.3</v>
      </c>
      <c r="O8" s="33">
        <v>24.14</v>
      </c>
      <c r="P8" s="19">
        <v>1100000</v>
      </c>
      <c r="Q8" s="37"/>
    </row>
    <row r="9" spans="1:46" x14ac:dyDescent="0.3">
      <c r="A9" s="50">
        <v>45357</v>
      </c>
      <c r="B9" s="19">
        <f t="shared" si="0"/>
        <v>26670</v>
      </c>
      <c r="C9" s="33">
        <v>26.67</v>
      </c>
      <c r="D9" s="33">
        <v>7.2</v>
      </c>
      <c r="E9" s="33">
        <v>7.27</v>
      </c>
      <c r="F9" s="19">
        <v>140</v>
      </c>
      <c r="G9" s="19">
        <v>13</v>
      </c>
      <c r="H9" s="19">
        <v>300</v>
      </c>
      <c r="I9" s="19">
        <v>36</v>
      </c>
      <c r="J9" s="19">
        <v>266</v>
      </c>
      <c r="K9" s="19">
        <v>15</v>
      </c>
      <c r="L9" s="19" t="s">
        <v>36</v>
      </c>
      <c r="M9" s="19">
        <v>400</v>
      </c>
      <c r="N9" s="19">
        <v>0.3</v>
      </c>
      <c r="O9" s="33">
        <v>22.65</v>
      </c>
      <c r="P9" s="19">
        <v>1200000</v>
      </c>
      <c r="Q9" s="37"/>
    </row>
    <row r="10" spans="1:46" x14ac:dyDescent="0.3">
      <c r="A10" s="50">
        <v>45358</v>
      </c>
      <c r="B10" s="19">
        <f t="shared" si="0"/>
        <v>28240</v>
      </c>
      <c r="C10" s="33">
        <v>28.24</v>
      </c>
      <c r="D10" s="33">
        <v>7.13</v>
      </c>
      <c r="E10" s="33">
        <v>7.29</v>
      </c>
      <c r="F10" s="19">
        <v>130</v>
      </c>
      <c r="G10" s="19">
        <v>14</v>
      </c>
      <c r="H10" s="19">
        <v>316</v>
      </c>
      <c r="I10" s="19">
        <v>40</v>
      </c>
      <c r="J10" s="19">
        <v>278</v>
      </c>
      <c r="K10" s="19">
        <v>14</v>
      </c>
      <c r="L10" s="19" t="s">
        <v>36</v>
      </c>
      <c r="M10" s="19">
        <v>500</v>
      </c>
      <c r="N10" s="19">
        <v>0.2</v>
      </c>
      <c r="O10" s="33">
        <v>23.5</v>
      </c>
      <c r="P10" s="19">
        <v>1400000</v>
      </c>
      <c r="Q10" s="37"/>
    </row>
    <row r="11" spans="1:46" x14ac:dyDescent="0.3">
      <c r="A11" s="50">
        <v>45359</v>
      </c>
      <c r="B11" s="19">
        <f t="shared" si="0"/>
        <v>28600</v>
      </c>
      <c r="C11" s="33">
        <v>28.6</v>
      </c>
      <c r="D11" s="33">
        <v>7.15</v>
      </c>
      <c r="E11" s="33">
        <v>7.33</v>
      </c>
      <c r="F11" s="19">
        <v>135</v>
      </c>
      <c r="G11" s="19">
        <v>13</v>
      </c>
      <c r="H11" s="19">
        <v>308</v>
      </c>
      <c r="I11" s="19">
        <v>36</v>
      </c>
      <c r="J11" s="19">
        <v>272</v>
      </c>
      <c r="K11" s="19">
        <v>16</v>
      </c>
      <c r="L11" s="19" t="s">
        <v>36</v>
      </c>
      <c r="M11" s="19">
        <v>600</v>
      </c>
      <c r="N11" s="19">
        <v>0.2</v>
      </c>
      <c r="O11" s="33">
        <v>23.02</v>
      </c>
      <c r="P11" s="19">
        <v>1300000</v>
      </c>
      <c r="Q11" s="37"/>
    </row>
    <row r="12" spans="1:46" x14ac:dyDescent="0.3">
      <c r="A12" s="50">
        <v>45360</v>
      </c>
      <c r="B12" s="19">
        <f t="shared" si="0"/>
        <v>26980</v>
      </c>
      <c r="C12" s="33">
        <v>26.98</v>
      </c>
      <c r="D12" s="33">
        <v>7.2</v>
      </c>
      <c r="E12" s="33">
        <v>7.35</v>
      </c>
      <c r="F12" s="19">
        <v>130</v>
      </c>
      <c r="G12" s="19">
        <v>11</v>
      </c>
      <c r="H12" s="19">
        <v>300</v>
      </c>
      <c r="I12" s="19">
        <v>32</v>
      </c>
      <c r="J12" s="19">
        <v>280</v>
      </c>
      <c r="K12" s="19">
        <v>15</v>
      </c>
      <c r="L12" s="19" t="s">
        <v>36</v>
      </c>
      <c r="M12" s="19">
        <v>500</v>
      </c>
      <c r="N12" s="19">
        <v>0.3</v>
      </c>
      <c r="O12" s="33">
        <v>23.95</v>
      </c>
      <c r="P12" s="19">
        <v>1700000</v>
      </c>
      <c r="Q12" s="37"/>
    </row>
    <row r="13" spans="1:46" x14ac:dyDescent="0.3">
      <c r="A13" s="50">
        <v>45361</v>
      </c>
      <c r="B13" s="19">
        <f t="shared" si="0"/>
        <v>28520</v>
      </c>
      <c r="C13" s="33">
        <v>28.52</v>
      </c>
      <c r="D13" s="33">
        <v>7.08</v>
      </c>
      <c r="E13" s="33">
        <v>7.39</v>
      </c>
      <c r="F13" s="19">
        <v>140</v>
      </c>
      <c r="G13" s="19">
        <v>12</v>
      </c>
      <c r="H13" s="19">
        <v>316</v>
      </c>
      <c r="I13" s="19">
        <v>36</v>
      </c>
      <c r="J13" s="19">
        <v>269</v>
      </c>
      <c r="K13" s="19">
        <v>16</v>
      </c>
      <c r="L13" s="19" t="s">
        <v>36</v>
      </c>
      <c r="M13" s="19">
        <v>700</v>
      </c>
      <c r="N13" s="19">
        <v>0.2</v>
      </c>
      <c r="O13" s="33">
        <v>22.7</v>
      </c>
      <c r="P13" s="19">
        <v>1200000</v>
      </c>
      <c r="Q13" s="37"/>
    </row>
    <row r="14" spans="1:46" x14ac:dyDescent="0.3">
      <c r="A14" s="50">
        <v>45362</v>
      </c>
      <c r="B14" s="19">
        <f t="shared" si="0"/>
        <v>28720</v>
      </c>
      <c r="C14" s="33">
        <v>28.72</v>
      </c>
      <c r="D14" s="33">
        <v>6.95</v>
      </c>
      <c r="E14" s="33">
        <v>7.33</v>
      </c>
      <c r="F14" s="19">
        <v>130</v>
      </c>
      <c r="G14" s="19">
        <v>13</v>
      </c>
      <c r="H14" s="19">
        <v>304</v>
      </c>
      <c r="I14" s="19">
        <v>40</v>
      </c>
      <c r="J14" s="19">
        <v>274</v>
      </c>
      <c r="K14" s="19">
        <v>15</v>
      </c>
      <c r="L14" s="19" t="s">
        <v>36</v>
      </c>
      <c r="M14" s="19">
        <v>400</v>
      </c>
      <c r="N14" s="19">
        <v>0.3</v>
      </c>
      <c r="O14" s="33">
        <v>23.62</v>
      </c>
      <c r="P14" s="19">
        <v>1700000</v>
      </c>
      <c r="Q14" s="37"/>
    </row>
    <row r="15" spans="1:46" x14ac:dyDescent="0.3">
      <c r="A15" s="50">
        <v>45363</v>
      </c>
      <c r="B15" s="19">
        <f t="shared" si="0"/>
        <v>27500</v>
      </c>
      <c r="C15" s="33">
        <v>27.5</v>
      </c>
      <c r="D15" s="33">
        <v>7.16</v>
      </c>
      <c r="E15" s="33">
        <v>7.31</v>
      </c>
      <c r="F15" s="19">
        <v>135</v>
      </c>
      <c r="G15" s="19">
        <v>14</v>
      </c>
      <c r="H15" s="19">
        <v>312</v>
      </c>
      <c r="I15" s="19">
        <v>40</v>
      </c>
      <c r="J15" s="19">
        <v>279</v>
      </c>
      <c r="K15" s="19">
        <v>16</v>
      </c>
      <c r="L15" s="19" t="s">
        <v>36</v>
      </c>
      <c r="M15" s="19">
        <v>600</v>
      </c>
      <c r="N15" s="19">
        <v>0.3</v>
      </c>
      <c r="O15" s="33">
        <v>23.71</v>
      </c>
      <c r="P15" s="19">
        <v>1300000</v>
      </c>
      <c r="Q15" s="37"/>
    </row>
    <row r="16" spans="1:46" x14ac:dyDescent="0.3">
      <c r="A16" s="50">
        <v>45364</v>
      </c>
      <c r="B16" s="19">
        <f t="shared" si="0"/>
        <v>27540</v>
      </c>
      <c r="C16" s="33">
        <v>27.54</v>
      </c>
      <c r="D16" s="33">
        <v>7.25</v>
      </c>
      <c r="E16" s="33">
        <v>7.32</v>
      </c>
      <c r="F16" s="19">
        <v>140</v>
      </c>
      <c r="G16" s="19">
        <v>13</v>
      </c>
      <c r="H16" s="19">
        <v>300</v>
      </c>
      <c r="I16" s="19">
        <v>36</v>
      </c>
      <c r="J16" s="19">
        <v>262</v>
      </c>
      <c r="K16" s="19">
        <v>15</v>
      </c>
      <c r="L16" s="19" t="s">
        <v>36</v>
      </c>
      <c r="M16" s="19">
        <v>500</v>
      </c>
      <c r="N16" s="19">
        <v>0.2</v>
      </c>
      <c r="O16" s="33">
        <v>22.33</v>
      </c>
      <c r="P16" s="19">
        <v>1100000</v>
      </c>
      <c r="Q16" s="37"/>
    </row>
    <row r="17" spans="1:17" x14ac:dyDescent="0.3">
      <c r="A17" s="50">
        <v>45365</v>
      </c>
      <c r="B17" s="19">
        <f t="shared" si="0"/>
        <v>27210</v>
      </c>
      <c r="C17" s="33">
        <v>27.21</v>
      </c>
      <c r="D17" s="33">
        <v>7.23</v>
      </c>
      <c r="E17" s="33">
        <v>7.29</v>
      </c>
      <c r="F17" s="19">
        <v>145</v>
      </c>
      <c r="G17" s="19">
        <v>14</v>
      </c>
      <c r="H17" s="19">
        <v>320</v>
      </c>
      <c r="I17" s="19">
        <v>40</v>
      </c>
      <c r="J17" s="19">
        <v>280</v>
      </c>
      <c r="K17" s="19">
        <v>17</v>
      </c>
      <c r="L17" s="19" t="s">
        <v>36</v>
      </c>
      <c r="M17" s="19">
        <v>400</v>
      </c>
      <c r="N17" s="19">
        <v>0.2</v>
      </c>
      <c r="O17" s="33">
        <v>21.82</v>
      </c>
      <c r="P17" s="19">
        <v>1400000</v>
      </c>
      <c r="Q17" s="37"/>
    </row>
    <row r="18" spans="1:17" x14ac:dyDescent="0.3">
      <c r="A18" s="50">
        <v>45366</v>
      </c>
      <c r="B18" s="19">
        <f t="shared" si="0"/>
        <v>27990</v>
      </c>
      <c r="C18" s="33">
        <v>27.99</v>
      </c>
      <c r="D18" s="33">
        <v>7.35</v>
      </c>
      <c r="E18" s="33">
        <v>7.26</v>
      </c>
      <c r="F18" s="19">
        <v>140</v>
      </c>
      <c r="G18" s="19">
        <v>13</v>
      </c>
      <c r="H18" s="19">
        <v>332</v>
      </c>
      <c r="I18" s="19">
        <v>36</v>
      </c>
      <c r="J18" s="19">
        <v>272</v>
      </c>
      <c r="K18" s="19">
        <v>16</v>
      </c>
      <c r="L18" s="19" t="s">
        <v>36</v>
      </c>
      <c r="M18" s="19">
        <v>500</v>
      </c>
      <c r="N18" s="19">
        <v>0.2</v>
      </c>
      <c r="O18" s="33">
        <v>22.63</v>
      </c>
      <c r="P18" s="19">
        <v>1700000</v>
      </c>
      <c r="Q18" s="37"/>
    </row>
    <row r="19" spans="1:17" x14ac:dyDescent="0.3">
      <c r="A19" s="50">
        <v>45367</v>
      </c>
      <c r="B19" s="19">
        <f t="shared" si="0"/>
        <v>28290</v>
      </c>
      <c r="C19" s="33">
        <v>28.29</v>
      </c>
      <c r="D19" s="33">
        <v>7.3</v>
      </c>
      <c r="E19" s="33">
        <v>7.35</v>
      </c>
      <c r="F19" s="19">
        <v>130</v>
      </c>
      <c r="G19" s="19">
        <v>14</v>
      </c>
      <c r="H19" s="19">
        <v>300</v>
      </c>
      <c r="I19" s="19">
        <v>40</v>
      </c>
      <c r="J19" s="19">
        <v>260</v>
      </c>
      <c r="K19" s="19">
        <v>15</v>
      </c>
      <c r="L19" s="19" t="s">
        <v>36</v>
      </c>
      <c r="M19" s="19">
        <v>600</v>
      </c>
      <c r="N19" s="19">
        <v>0.3</v>
      </c>
      <c r="O19" s="33">
        <v>23.75</v>
      </c>
      <c r="P19" s="19">
        <v>1300000</v>
      </c>
      <c r="Q19" s="37"/>
    </row>
    <row r="20" spans="1:17" x14ac:dyDescent="0.3">
      <c r="A20" s="50">
        <v>45368</v>
      </c>
      <c r="B20" s="19">
        <f t="shared" si="0"/>
        <v>29070</v>
      </c>
      <c r="C20" s="33">
        <v>29.07</v>
      </c>
      <c r="D20" s="33">
        <v>7.1</v>
      </c>
      <c r="E20" s="33">
        <v>7.32</v>
      </c>
      <c r="F20" s="19">
        <v>135</v>
      </c>
      <c r="G20" s="19">
        <v>12</v>
      </c>
      <c r="H20" s="19">
        <v>316</v>
      </c>
      <c r="I20" s="19">
        <v>36</v>
      </c>
      <c r="J20" s="19">
        <v>275</v>
      </c>
      <c r="K20" s="19">
        <v>16</v>
      </c>
      <c r="L20" s="19" t="s">
        <v>36</v>
      </c>
      <c r="M20" s="19">
        <v>400</v>
      </c>
      <c r="N20" s="19">
        <v>0.2</v>
      </c>
      <c r="O20" s="33">
        <v>22.47</v>
      </c>
      <c r="P20" s="19">
        <v>1200000</v>
      </c>
      <c r="Q20" s="37"/>
    </row>
    <row r="21" spans="1:17" x14ac:dyDescent="0.3">
      <c r="A21" s="50">
        <v>45369</v>
      </c>
      <c r="B21" s="19">
        <f t="shared" si="0"/>
        <v>28320</v>
      </c>
      <c r="C21" s="33">
        <v>28.32</v>
      </c>
      <c r="D21" s="33">
        <v>7.12</v>
      </c>
      <c r="E21" s="33">
        <v>7.38</v>
      </c>
      <c r="F21" s="19">
        <v>140</v>
      </c>
      <c r="G21" s="19">
        <v>14</v>
      </c>
      <c r="H21" s="19">
        <v>312</v>
      </c>
      <c r="I21" s="19">
        <v>44</v>
      </c>
      <c r="J21" s="19">
        <v>268</v>
      </c>
      <c r="K21" s="19">
        <v>17</v>
      </c>
      <c r="L21" s="19" t="s">
        <v>36</v>
      </c>
      <c r="M21" s="19">
        <v>600</v>
      </c>
      <c r="N21" s="19">
        <v>0.2</v>
      </c>
      <c r="O21" s="33">
        <v>22.73</v>
      </c>
      <c r="P21" s="19">
        <v>1400000</v>
      </c>
      <c r="Q21" s="37"/>
    </row>
    <row r="22" spans="1:17" x14ac:dyDescent="0.3">
      <c r="A22" s="50">
        <v>45370</v>
      </c>
      <c r="B22" s="19">
        <f t="shared" si="0"/>
        <v>27740</v>
      </c>
      <c r="C22" s="33">
        <v>27.74</v>
      </c>
      <c r="D22" s="33">
        <v>7.22</v>
      </c>
      <c r="E22" s="33">
        <v>7.29</v>
      </c>
      <c r="F22" s="19">
        <v>130</v>
      </c>
      <c r="G22" s="19">
        <v>13</v>
      </c>
      <c r="H22" s="19">
        <v>304</v>
      </c>
      <c r="I22" s="19">
        <v>40</v>
      </c>
      <c r="J22" s="19">
        <v>258</v>
      </c>
      <c r="K22" s="19">
        <v>16</v>
      </c>
      <c r="L22" s="19" t="s">
        <v>36</v>
      </c>
      <c r="M22" s="19">
        <v>700</v>
      </c>
      <c r="N22" s="19">
        <v>0.3</v>
      </c>
      <c r="O22" s="33">
        <v>23.42</v>
      </c>
      <c r="P22" s="19">
        <v>1100000</v>
      </c>
      <c r="Q22" s="37"/>
    </row>
    <row r="23" spans="1:17" x14ac:dyDescent="0.3">
      <c r="A23" s="50">
        <v>45371</v>
      </c>
      <c r="B23" s="19">
        <f t="shared" si="0"/>
        <v>28570</v>
      </c>
      <c r="C23" s="33">
        <v>28.57</v>
      </c>
      <c r="D23" s="33">
        <v>7.34</v>
      </c>
      <c r="E23" s="33">
        <v>7.19</v>
      </c>
      <c r="F23" s="19">
        <v>135</v>
      </c>
      <c r="G23" s="19">
        <v>12</v>
      </c>
      <c r="H23" s="19">
        <v>308</v>
      </c>
      <c r="I23" s="19">
        <v>36</v>
      </c>
      <c r="J23" s="19">
        <v>265</v>
      </c>
      <c r="K23" s="19">
        <v>15</v>
      </c>
      <c r="L23" s="19" t="s">
        <v>36</v>
      </c>
      <c r="M23" s="19">
        <v>500</v>
      </c>
      <c r="N23" s="19">
        <v>0.3</v>
      </c>
      <c r="O23" s="33">
        <v>21.84</v>
      </c>
      <c r="P23" s="19">
        <v>1300000</v>
      </c>
      <c r="Q23" s="37"/>
    </row>
    <row r="24" spans="1:17" x14ac:dyDescent="0.3">
      <c r="A24" s="50">
        <v>45372</v>
      </c>
      <c r="B24" s="19">
        <f t="shared" si="0"/>
        <v>28290</v>
      </c>
      <c r="C24" s="33">
        <v>28.29</v>
      </c>
      <c r="D24" s="33">
        <v>7.51</v>
      </c>
      <c r="E24" s="33">
        <v>7.23</v>
      </c>
      <c r="F24" s="19">
        <v>140</v>
      </c>
      <c r="G24" s="19">
        <v>13</v>
      </c>
      <c r="H24" s="19">
        <v>296</v>
      </c>
      <c r="I24" s="19">
        <v>40</v>
      </c>
      <c r="J24" s="19">
        <v>260</v>
      </c>
      <c r="K24" s="19">
        <v>17</v>
      </c>
      <c r="L24" s="19" t="s">
        <v>36</v>
      </c>
      <c r="M24" s="19">
        <v>400</v>
      </c>
      <c r="N24" s="19">
        <v>0.3</v>
      </c>
      <c r="O24" s="33">
        <v>23.7</v>
      </c>
      <c r="P24" s="19">
        <v>1400000</v>
      </c>
      <c r="Q24" s="37"/>
    </row>
    <row r="25" spans="1:17" x14ac:dyDescent="0.3">
      <c r="A25" s="50">
        <v>45373</v>
      </c>
      <c r="B25" s="19">
        <f t="shared" si="0"/>
        <v>29900</v>
      </c>
      <c r="C25" s="33">
        <v>29.9</v>
      </c>
      <c r="D25" s="33">
        <v>7.67</v>
      </c>
      <c r="E25" s="33">
        <v>7.41</v>
      </c>
      <c r="F25" s="19">
        <v>135</v>
      </c>
      <c r="G25" s="19">
        <v>15</v>
      </c>
      <c r="H25" s="19">
        <v>312</v>
      </c>
      <c r="I25" s="19">
        <v>44</v>
      </c>
      <c r="J25" s="19">
        <v>278</v>
      </c>
      <c r="K25" s="19">
        <v>16</v>
      </c>
      <c r="L25" s="19" t="s">
        <v>36</v>
      </c>
      <c r="M25" s="19">
        <v>600</v>
      </c>
      <c r="N25" s="19">
        <v>0.2</v>
      </c>
      <c r="O25" s="33">
        <v>24.67</v>
      </c>
      <c r="P25" s="19">
        <v>1100000</v>
      </c>
      <c r="Q25" s="37"/>
    </row>
    <row r="26" spans="1:17" x14ac:dyDescent="0.3">
      <c r="A26" s="50">
        <v>45374</v>
      </c>
      <c r="B26" s="19">
        <f t="shared" si="0"/>
        <v>28930</v>
      </c>
      <c r="C26" s="33">
        <v>28.93</v>
      </c>
      <c r="D26" s="33">
        <v>7.43</v>
      </c>
      <c r="E26" s="33">
        <v>7.38</v>
      </c>
      <c r="F26" s="19">
        <v>130</v>
      </c>
      <c r="G26" s="19">
        <v>13</v>
      </c>
      <c r="H26" s="19">
        <v>304</v>
      </c>
      <c r="I26" s="19">
        <v>40</v>
      </c>
      <c r="J26" s="19">
        <v>281</v>
      </c>
      <c r="K26" s="19">
        <v>17</v>
      </c>
      <c r="L26" s="19" t="s">
        <v>36</v>
      </c>
      <c r="M26" s="19">
        <v>700</v>
      </c>
      <c r="N26" s="19">
        <v>0.3</v>
      </c>
      <c r="O26" s="33">
        <v>23.05</v>
      </c>
      <c r="P26" s="19">
        <v>1300000</v>
      </c>
      <c r="Q26" s="37"/>
    </row>
    <row r="27" spans="1:17" x14ac:dyDescent="0.3">
      <c r="A27" s="50">
        <v>45375</v>
      </c>
      <c r="B27" s="19">
        <f t="shared" si="0"/>
        <v>28370</v>
      </c>
      <c r="C27" s="33">
        <v>28.37</v>
      </c>
      <c r="D27" s="33">
        <v>7.12</v>
      </c>
      <c r="E27" s="33">
        <v>7.42</v>
      </c>
      <c r="F27" s="19">
        <v>135</v>
      </c>
      <c r="G27" s="19">
        <v>12</v>
      </c>
      <c r="H27" s="19">
        <v>308</v>
      </c>
      <c r="I27" s="19">
        <v>36</v>
      </c>
      <c r="J27" s="19">
        <v>260</v>
      </c>
      <c r="K27" s="19">
        <v>15</v>
      </c>
      <c r="L27" s="19" t="s">
        <v>36</v>
      </c>
      <c r="M27" s="19">
        <v>400</v>
      </c>
      <c r="N27" s="19">
        <v>0.2</v>
      </c>
      <c r="O27" s="33">
        <v>23.54</v>
      </c>
      <c r="P27" s="19">
        <v>1400000</v>
      </c>
      <c r="Q27" s="37"/>
    </row>
    <row r="28" spans="1:17" x14ac:dyDescent="0.3">
      <c r="A28" s="50">
        <v>45376</v>
      </c>
      <c r="B28" s="19">
        <f t="shared" si="0"/>
        <v>29550</v>
      </c>
      <c r="C28" s="33">
        <v>29.55</v>
      </c>
      <c r="D28" s="33">
        <v>7.13</v>
      </c>
      <c r="E28" s="33">
        <v>7.2</v>
      </c>
      <c r="F28" s="19">
        <v>145</v>
      </c>
      <c r="G28" s="19">
        <v>13</v>
      </c>
      <c r="H28" s="19">
        <v>300</v>
      </c>
      <c r="I28" s="19">
        <v>40</v>
      </c>
      <c r="J28" s="19">
        <v>272</v>
      </c>
      <c r="K28" s="19">
        <v>16</v>
      </c>
      <c r="L28" s="19" t="s">
        <v>36</v>
      </c>
      <c r="M28" s="19">
        <v>700</v>
      </c>
      <c r="N28" s="19">
        <v>0.3</v>
      </c>
      <c r="O28" s="33">
        <v>24.43</v>
      </c>
      <c r="P28" s="19">
        <v>1200000</v>
      </c>
      <c r="Q28" s="37"/>
    </row>
    <row r="29" spans="1:17" x14ac:dyDescent="0.3">
      <c r="A29" s="50">
        <v>45377</v>
      </c>
      <c r="B29" s="19">
        <f t="shared" si="0"/>
        <v>30920</v>
      </c>
      <c r="C29" s="33">
        <v>30.92</v>
      </c>
      <c r="D29" s="33">
        <v>7.18</v>
      </c>
      <c r="E29" s="33">
        <v>7.26</v>
      </c>
      <c r="F29" s="19">
        <v>140</v>
      </c>
      <c r="G29" s="19">
        <v>15</v>
      </c>
      <c r="H29" s="19">
        <v>320</v>
      </c>
      <c r="I29" s="19">
        <v>44</v>
      </c>
      <c r="J29" s="19">
        <v>287</v>
      </c>
      <c r="K29" s="19">
        <v>15</v>
      </c>
      <c r="L29" s="19" t="s">
        <v>36</v>
      </c>
      <c r="M29" s="19">
        <v>500</v>
      </c>
      <c r="N29" s="19">
        <v>0.3</v>
      </c>
      <c r="O29" s="33">
        <v>22.15</v>
      </c>
      <c r="P29" s="19">
        <v>1700000</v>
      </c>
      <c r="Q29" s="37"/>
    </row>
    <row r="30" spans="1:17" x14ac:dyDescent="0.3">
      <c r="A30" s="50">
        <v>45378</v>
      </c>
      <c r="B30" s="19">
        <f t="shared" si="0"/>
        <v>29260</v>
      </c>
      <c r="C30" s="33">
        <v>29.26</v>
      </c>
      <c r="D30" s="33">
        <v>7.1</v>
      </c>
      <c r="E30" s="33">
        <v>7.31</v>
      </c>
      <c r="F30" s="19">
        <v>145</v>
      </c>
      <c r="G30" s="19">
        <v>14</v>
      </c>
      <c r="H30" s="19">
        <v>336</v>
      </c>
      <c r="I30" s="19">
        <v>36</v>
      </c>
      <c r="J30" s="19">
        <v>307</v>
      </c>
      <c r="K30" s="19">
        <v>14</v>
      </c>
      <c r="L30" s="19" t="s">
        <v>36</v>
      </c>
      <c r="M30" s="19">
        <v>400</v>
      </c>
      <c r="N30" s="19">
        <v>0.2</v>
      </c>
      <c r="O30" s="33">
        <v>24.4</v>
      </c>
      <c r="P30" s="19">
        <v>1300000</v>
      </c>
      <c r="Q30" s="37"/>
    </row>
    <row r="31" spans="1:17" x14ac:dyDescent="0.3">
      <c r="A31" s="50">
        <v>45379</v>
      </c>
      <c r="B31" s="19">
        <f t="shared" si="0"/>
        <v>27230</v>
      </c>
      <c r="C31" s="33">
        <v>27.23</v>
      </c>
      <c r="D31" s="33">
        <v>6.8</v>
      </c>
      <c r="E31" s="33">
        <v>7.29</v>
      </c>
      <c r="F31" s="19">
        <v>135</v>
      </c>
      <c r="G31" s="19">
        <v>13</v>
      </c>
      <c r="H31" s="19">
        <v>312</v>
      </c>
      <c r="I31" s="19">
        <v>40</v>
      </c>
      <c r="J31" s="19">
        <v>271</v>
      </c>
      <c r="K31" s="19">
        <v>16</v>
      </c>
      <c r="L31" s="19" t="s">
        <v>36</v>
      </c>
      <c r="M31" s="19">
        <v>700</v>
      </c>
      <c r="N31" s="19">
        <v>0.2</v>
      </c>
      <c r="O31" s="33">
        <v>22.11</v>
      </c>
      <c r="P31" s="19">
        <v>1200000</v>
      </c>
      <c r="Q31" s="37"/>
    </row>
    <row r="32" spans="1:17" x14ac:dyDescent="0.3">
      <c r="A32" s="50">
        <v>45380</v>
      </c>
      <c r="B32" s="19">
        <f t="shared" si="0"/>
        <v>28610</v>
      </c>
      <c r="C32" s="33">
        <v>28.61</v>
      </c>
      <c r="D32" s="33">
        <v>6.93</v>
      </c>
      <c r="E32" s="33">
        <v>7.27</v>
      </c>
      <c r="F32" s="19">
        <v>140</v>
      </c>
      <c r="G32" s="19">
        <v>14</v>
      </c>
      <c r="H32" s="19">
        <v>320</v>
      </c>
      <c r="I32" s="19">
        <v>44</v>
      </c>
      <c r="J32" s="19">
        <v>287</v>
      </c>
      <c r="K32" s="19">
        <v>15</v>
      </c>
      <c r="L32" s="19" t="s">
        <v>36</v>
      </c>
      <c r="M32" s="19">
        <v>400</v>
      </c>
      <c r="N32" s="19">
        <v>0.3</v>
      </c>
      <c r="O32" s="33">
        <v>23.67</v>
      </c>
      <c r="P32" s="19">
        <v>1100000</v>
      </c>
      <c r="Q32" s="37"/>
    </row>
    <row r="33" spans="1:17" x14ac:dyDescent="0.3">
      <c r="A33" s="50">
        <v>45381</v>
      </c>
      <c r="B33" s="19">
        <f t="shared" si="0"/>
        <v>24780</v>
      </c>
      <c r="C33" s="33">
        <v>24.78</v>
      </c>
      <c r="D33" s="33">
        <v>7.03</v>
      </c>
      <c r="E33" s="33">
        <v>7.29</v>
      </c>
      <c r="F33" s="19">
        <v>130</v>
      </c>
      <c r="G33" s="19">
        <v>15</v>
      </c>
      <c r="H33" s="19">
        <v>328</v>
      </c>
      <c r="I33" s="19">
        <v>40</v>
      </c>
      <c r="J33" s="19">
        <v>278</v>
      </c>
      <c r="K33" s="19">
        <v>17</v>
      </c>
      <c r="L33" s="19" t="s">
        <v>36</v>
      </c>
      <c r="M33" s="19">
        <v>600</v>
      </c>
      <c r="N33" s="19">
        <v>0.2</v>
      </c>
      <c r="O33" s="33">
        <v>21.58</v>
      </c>
      <c r="P33" s="19">
        <v>1300000</v>
      </c>
      <c r="Q33" s="37"/>
    </row>
    <row r="34" spans="1:17" ht="15" thickBot="1" x14ac:dyDescent="0.35">
      <c r="A34" s="51">
        <v>45382</v>
      </c>
      <c r="B34" s="35">
        <f t="shared" si="0"/>
        <v>29900</v>
      </c>
      <c r="C34" s="45">
        <v>29.9</v>
      </c>
      <c r="D34" s="45">
        <v>7.06</v>
      </c>
      <c r="E34" s="45">
        <v>7.32</v>
      </c>
      <c r="F34" s="35">
        <v>135</v>
      </c>
      <c r="G34" s="35">
        <v>14</v>
      </c>
      <c r="H34" s="35">
        <v>316</v>
      </c>
      <c r="I34" s="35">
        <v>44</v>
      </c>
      <c r="J34" s="35">
        <v>269</v>
      </c>
      <c r="K34" s="35">
        <v>15</v>
      </c>
      <c r="L34" s="35" t="s">
        <v>36</v>
      </c>
      <c r="M34" s="35">
        <v>500</v>
      </c>
      <c r="N34" s="35">
        <v>0.3</v>
      </c>
      <c r="O34" s="45">
        <v>22.25</v>
      </c>
      <c r="P34" s="35">
        <v>1400000</v>
      </c>
      <c r="Q34" s="42"/>
    </row>
    <row r="35" spans="1:17" ht="15" thickBot="1" x14ac:dyDescent="0.35">
      <c r="A35" s="11" t="s">
        <v>31</v>
      </c>
      <c r="B35" s="12">
        <f>AVERAGE(B4:B34)</f>
        <v>28475.483870967742</v>
      </c>
      <c r="C35" s="12">
        <f t="shared" ref="C35:P35" si="1">AVERAGE(C4:C34)</f>
        <v>28.475483870967736</v>
      </c>
      <c r="D35" s="12">
        <f t="shared" si="1"/>
        <v>7.1961290322580647</v>
      </c>
      <c r="E35" s="12">
        <f t="shared" si="1"/>
        <v>7.3280645161290296</v>
      </c>
      <c r="F35" s="41">
        <f t="shared" si="1"/>
        <v>136.12903225806451</v>
      </c>
      <c r="G35" s="12">
        <f t="shared" si="1"/>
        <v>13.548387096774194</v>
      </c>
      <c r="H35" s="12">
        <f t="shared" si="1"/>
        <v>312.51612903225805</v>
      </c>
      <c r="I35" s="12">
        <f t="shared" si="1"/>
        <v>39.354838709677416</v>
      </c>
      <c r="J35" s="12">
        <f t="shared" si="1"/>
        <v>273.93548387096774</v>
      </c>
      <c r="K35" s="12">
        <f t="shared" si="1"/>
        <v>15.774193548387096</v>
      </c>
      <c r="L35" s="12"/>
      <c r="M35" s="41">
        <f t="shared" si="1"/>
        <v>529.0322580645161</v>
      </c>
      <c r="N35" s="12">
        <f t="shared" si="1"/>
        <v>0.25483870967741934</v>
      </c>
      <c r="O35" s="12">
        <f t="shared" si="1"/>
        <v>23.108064516129026</v>
      </c>
      <c r="P35" s="12">
        <f t="shared" si="1"/>
        <v>1335483.8709677418</v>
      </c>
      <c r="Q35" s="20"/>
    </row>
    <row r="36" spans="1:17" x14ac:dyDescent="0.3">
      <c r="C36" s="52">
        <f>SUM(C4:C34)</f>
        <v>882.73999999999978</v>
      </c>
    </row>
    <row r="41" spans="1:17" ht="40.799999999999997" customHeight="1" x14ac:dyDescent="0.3">
      <c r="A41" s="58" t="s">
        <v>32</v>
      </c>
      <c r="B41" s="58"/>
      <c r="C41" s="57" t="s">
        <v>33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15"/>
    </row>
    <row r="43" spans="1:17" x14ac:dyDescent="0.3">
      <c r="A43" s="13" t="s">
        <v>34</v>
      </c>
      <c r="B43" s="14">
        <f>MIN(B4:B34)</f>
        <v>24780</v>
      </c>
      <c r="C43" s="14">
        <f t="shared" ref="C43:P43" si="2">MIN(C4:C34)</f>
        <v>24.78</v>
      </c>
      <c r="D43" s="14">
        <f t="shared" si="2"/>
        <v>6.8</v>
      </c>
      <c r="E43" s="14">
        <f t="shared" si="2"/>
        <v>7.19</v>
      </c>
      <c r="F43" s="14">
        <f t="shared" si="2"/>
        <v>130</v>
      </c>
      <c r="G43" s="14">
        <f t="shared" si="2"/>
        <v>11</v>
      </c>
      <c r="H43" s="14">
        <f t="shared" si="2"/>
        <v>296</v>
      </c>
      <c r="I43" s="14">
        <f t="shared" si="2"/>
        <v>32</v>
      </c>
      <c r="J43" s="14">
        <f t="shared" si="2"/>
        <v>258</v>
      </c>
      <c r="K43" s="14">
        <f t="shared" si="2"/>
        <v>14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21.58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33960</v>
      </c>
      <c r="C45" s="14">
        <f t="shared" ref="C45:P45" si="3">MAX(C4:C34)</f>
        <v>33.96</v>
      </c>
      <c r="D45" s="14">
        <f t="shared" si="3"/>
        <v>7.67</v>
      </c>
      <c r="E45" s="14">
        <f t="shared" si="3"/>
        <v>7.59</v>
      </c>
      <c r="F45" s="14">
        <f t="shared" si="3"/>
        <v>145</v>
      </c>
      <c r="G45" s="14">
        <f t="shared" si="3"/>
        <v>16</v>
      </c>
      <c r="H45" s="14">
        <f t="shared" si="3"/>
        <v>336</v>
      </c>
      <c r="I45" s="14">
        <f t="shared" si="3"/>
        <v>44</v>
      </c>
      <c r="J45" s="14">
        <f t="shared" si="3"/>
        <v>307</v>
      </c>
      <c r="K45" s="14">
        <f t="shared" si="3"/>
        <v>18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24.67</v>
      </c>
      <c r="P45" s="14">
        <f t="shared" si="3"/>
        <v>1700000</v>
      </c>
      <c r="Q45" s="14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topLeftCell="A11" zoomScaleNormal="100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9" t="s">
        <v>30</v>
      </c>
      <c r="B1" s="60"/>
      <c r="C1" s="60"/>
      <c r="D1" s="60"/>
      <c r="E1" s="60"/>
      <c r="F1" s="60"/>
      <c r="G1" s="60"/>
      <c r="H1" s="61"/>
      <c r="I1" s="61"/>
      <c r="J1" s="60"/>
      <c r="K1" s="60"/>
      <c r="L1" s="60"/>
      <c r="M1" s="60"/>
      <c r="N1" s="60"/>
      <c r="O1" s="60"/>
      <c r="P1" s="60"/>
      <c r="Q1" s="6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3" t="s">
        <v>0</v>
      </c>
      <c r="B2" s="65" t="s">
        <v>28</v>
      </c>
      <c r="C2" s="66"/>
      <c r="D2" s="67" t="s">
        <v>1</v>
      </c>
      <c r="E2" s="68"/>
      <c r="F2" s="69" t="s">
        <v>2</v>
      </c>
      <c r="G2" s="70"/>
      <c r="H2" s="71" t="s">
        <v>3</v>
      </c>
      <c r="I2" s="72"/>
      <c r="J2" s="73" t="s">
        <v>4</v>
      </c>
      <c r="K2" s="70"/>
      <c r="L2" s="74" t="s">
        <v>5</v>
      </c>
      <c r="M2" s="70"/>
      <c r="N2" s="2" t="s">
        <v>6</v>
      </c>
      <c r="O2" s="74" t="s">
        <v>7</v>
      </c>
      <c r="P2" s="75"/>
      <c r="Q2" s="7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4"/>
      <c r="B3" s="23" t="s">
        <v>9</v>
      </c>
      <c r="C3" s="24" t="s">
        <v>10</v>
      </c>
      <c r="D3" s="25" t="s">
        <v>11</v>
      </c>
      <c r="E3" s="25" t="s">
        <v>22</v>
      </c>
      <c r="F3" s="39" t="s">
        <v>12</v>
      </c>
      <c r="G3" s="40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9">
        <v>45352</v>
      </c>
      <c r="B4" s="30">
        <f>C4*1000</f>
        <v>10940</v>
      </c>
      <c r="C4" s="44">
        <v>10.94</v>
      </c>
      <c r="D4" s="44">
        <v>6.92</v>
      </c>
      <c r="E4" s="44">
        <v>7.48</v>
      </c>
      <c r="F4" s="30">
        <v>135</v>
      </c>
      <c r="G4" s="30">
        <v>16</v>
      </c>
      <c r="H4" s="30">
        <v>276</v>
      </c>
      <c r="I4" s="30">
        <v>36</v>
      </c>
      <c r="J4" s="30">
        <v>223</v>
      </c>
      <c r="K4" s="30">
        <v>22</v>
      </c>
      <c r="L4" s="30" t="s">
        <v>36</v>
      </c>
      <c r="M4" s="30">
        <v>400</v>
      </c>
      <c r="N4" s="30">
        <v>0.2</v>
      </c>
      <c r="O4" s="44">
        <v>25.35</v>
      </c>
      <c r="P4" s="30">
        <v>1700000</v>
      </c>
      <c r="Q4" s="31"/>
    </row>
    <row r="5" spans="1:46" x14ac:dyDescent="0.3">
      <c r="A5" s="50">
        <v>45353</v>
      </c>
      <c r="B5" s="19">
        <f>C5*1000</f>
        <v>10010</v>
      </c>
      <c r="C5" s="33">
        <v>10.01</v>
      </c>
      <c r="D5" s="33">
        <v>7.08</v>
      </c>
      <c r="E5" s="33">
        <v>7.5</v>
      </c>
      <c r="F5" s="19">
        <v>125</v>
      </c>
      <c r="G5" s="19">
        <v>14</v>
      </c>
      <c r="H5" s="19">
        <v>308</v>
      </c>
      <c r="I5" s="19">
        <v>32</v>
      </c>
      <c r="J5" s="19">
        <v>265</v>
      </c>
      <c r="K5" s="19">
        <v>18</v>
      </c>
      <c r="L5" s="19" t="s">
        <v>36</v>
      </c>
      <c r="M5" s="19">
        <v>600</v>
      </c>
      <c r="N5" s="19">
        <v>0.2</v>
      </c>
      <c r="O5" s="33">
        <v>24.25</v>
      </c>
      <c r="P5" s="19">
        <v>1400000</v>
      </c>
      <c r="Q5" s="37"/>
    </row>
    <row r="6" spans="1:46" x14ac:dyDescent="0.3">
      <c r="A6" s="50">
        <v>45354</v>
      </c>
      <c r="B6" s="19">
        <f t="shared" ref="B6:B34" si="0">C6*1000</f>
        <v>13850</v>
      </c>
      <c r="C6" s="33">
        <v>13.85</v>
      </c>
      <c r="D6" s="33">
        <v>7.21</v>
      </c>
      <c r="E6" s="33">
        <v>7.49</v>
      </c>
      <c r="F6" s="19">
        <v>135</v>
      </c>
      <c r="G6" s="19">
        <v>15</v>
      </c>
      <c r="H6" s="19">
        <v>280</v>
      </c>
      <c r="I6" s="19">
        <v>36</v>
      </c>
      <c r="J6" s="19">
        <v>226</v>
      </c>
      <c r="K6" s="19">
        <v>20</v>
      </c>
      <c r="L6" s="19" t="s">
        <v>36</v>
      </c>
      <c r="M6" s="19">
        <v>700</v>
      </c>
      <c r="N6" s="19">
        <v>0.3</v>
      </c>
      <c r="O6" s="33">
        <v>23.67</v>
      </c>
      <c r="P6" s="19">
        <v>1200000</v>
      </c>
      <c r="Q6" s="37"/>
    </row>
    <row r="7" spans="1:46" x14ac:dyDescent="0.3">
      <c r="A7" s="50">
        <v>45355</v>
      </c>
      <c r="B7" s="19">
        <f t="shared" si="0"/>
        <v>13740</v>
      </c>
      <c r="C7" s="33">
        <v>13.74</v>
      </c>
      <c r="D7" s="33">
        <v>7.13</v>
      </c>
      <c r="E7" s="33">
        <v>7.46</v>
      </c>
      <c r="F7" s="19">
        <v>145</v>
      </c>
      <c r="G7" s="19">
        <v>14</v>
      </c>
      <c r="H7" s="19">
        <v>296</v>
      </c>
      <c r="I7" s="19">
        <v>32</v>
      </c>
      <c r="J7" s="19">
        <v>242</v>
      </c>
      <c r="K7" s="19">
        <v>19</v>
      </c>
      <c r="L7" s="19" t="s">
        <v>36</v>
      </c>
      <c r="M7" s="19">
        <v>500</v>
      </c>
      <c r="N7" s="19">
        <v>0.2</v>
      </c>
      <c r="O7" s="33">
        <v>23.15</v>
      </c>
      <c r="P7" s="19">
        <v>1400000</v>
      </c>
      <c r="Q7" s="37"/>
    </row>
    <row r="8" spans="1:46" x14ac:dyDescent="0.3">
      <c r="A8" s="50">
        <v>45356</v>
      </c>
      <c r="B8" s="19">
        <f t="shared" si="0"/>
        <v>12890</v>
      </c>
      <c r="C8" s="33">
        <v>12.89</v>
      </c>
      <c r="D8" s="33">
        <v>7.24</v>
      </c>
      <c r="E8" s="33">
        <v>7.5</v>
      </c>
      <c r="F8" s="19">
        <v>150</v>
      </c>
      <c r="G8" s="19">
        <v>15</v>
      </c>
      <c r="H8" s="19">
        <v>304</v>
      </c>
      <c r="I8" s="19">
        <v>36</v>
      </c>
      <c r="J8" s="19">
        <v>229</v>
      </c>
      <c r="K8" s="19">
        <v>17</v>
      </c>
      <c r="L8" s="19" t="s">
        <v>36</v>
      </c>
      <c r="M8" s="19">
        <v>600</v>
      </c>
      <c r="N8" s="19">
        <v>0.3</v>
      </c>
      <c r="O8" s="33">
        <v>22.64</v>
      </c>
      <c r="P8" s="19">
        <v>1300000</v>
      </c>
      <c r="Q8" s="37"/>
    </row>
    <row r="9" spans="1:46" x14ac:dyDescent="0.3">
      <c r="A9" s="50">
        <v>45357</v>
      </c>
      <c r="B9" s="19">
        <f t="shared" si="0"/>
        <v>13710</v>
      </c>
      <c r="C9" s="33">
        <v>13.71</v>
      </c>
      <c r="D9" s="33">
        <v>7.19</v>
      </c>
      <c r="E9" s="33">
        <v>7.47</v>
      </c>
      <c r="F9" s="19">
        <v>140</v>
      </c>
      <c r="G9" s="19">
        <v>16</v>
      </c>
      <c r="H9" s="19">
        <v>276</v>
      </c>
      <c r="I9" s="19">
        <v>32</v>
      </c>
      <c r="J9" s="19">
        <v>211</v>
      </c>
      <c r="K9" s="19">
        <v>18</v>
      </c>
      <c r="L9" s="19" t="s">
        <v>36</v>
      </c>
      <c r="M9" s="19">
        <v>700</v>
      </c>
      <c r="N9" s="19">
        <v>0.2</v>
      </c>
      <c r="O9" s="33">
        <v>23.15</v>
      </c>
      <c r="P9" s="19">
        <v>1200000</v>
      </c>
      <c r="Q9" s="37"/>
    </row>
    <row r="10" spans="1:46" x14ac:dyDescent="0.3">
      <c r="A10" s="50">
        <v>45358</v>
      </c>
      <c r="B10" s="19">
        <f t="shared" si="0"/>
        <v>12810</v>
      </c>
      <c r="C10" s="33">
        <v>12.81</v>
      </c>
      <c r="D10" s="33">
        <v>7.11</v>
      </c>
      <c r="E10" s="33">
        <v>7.4</v>
      </c>
      <c r="F10" s="19">
        <v>130</v>
      </c>
      <c r="G10" s="19">
        <v>15</v>
      </c>
      <c r="H10" s="19">
        <v>292</v>
      </c>
      <c r="I10" s="19">
        <v>36</v>
      </c>
      <c r="J10" s="19">
        <v>232</v>
      </c>
      <c r="K10" s="19">
        <v>21</v>
      </c>
      <c r="L10" s="19" t="s">
        <v>36</v>
      </c>
      <c r="M10" s="19">
        <v>500</v>
      </c>
      <c r="N10" s="19">
        <v>0.2</v>
      </c>
      <c r="O10" s="33">
        <v>24.15</v>
      </c>
      <c r="P10" s="19">
        <v>1700000</v>
      </c>
      <c r="Q10" s="37"/>
    </row>
    <row r="11" spans="1:46" x14ac:dyDescent="0.3">
      <c r="A11" s="50">
        <v>45359</v>
      </c>
      <c r="B11" s="19">
        <f t="shared" si="0"/>
        <v>13120</v>
      </c>
      <c r="C11" s="33">
        <v>13.12</v>
      </c>
      <c r="D11" s="33">
        <v>7.13</v>
      </c>
      <c r="E11" s="33">
        <v>7.45</v>
      </c>
      <c r="F11" s="19">
        <v>140</v>
      </c>
      <c r="G11" s="19">
        <v>14</v>
      </c>
      <c r="H11" s="19">
        <v>284</v>
      </c>
      <c r="I11" s="19">
        <v>32</v>
      </c>
      <c r="J11" s="19">
        <v>224</v>
      </c>
      <c r="K11" s="19">
        <v>17</v>
      </c>
      <c r="L11" s="19" t="s">
        <v>36</v>
      </c>
      <c r="M11" s="19">
        <v>400</v>
      </c>
      <c r="N11" s="19">
        <v>0.3</v>
      </c>
      <c r="O11" s="33">
        <v>23.17</v>
      </c>
      <c r="P11" s="19">
        <v>1400000</v>
      </c>
      <c r="Q11" s="37"/>
    </row>
    <row r="12" spans="1:46" x14ac:dyDescent="0.3">
      <c r="A12" s="50">
        <v>45360</v>
      </c>
      <c r="B12" s="19">
        <f t="shared" si="0"/>
        <v>12630</v>
      </c>
      <c r="C12" s="33">
        <v>12.63</v>
      </c>
      <c r="D12" s="33">
        <v>7.19</v>
      </c>
      <c r="E12" s="33">
        <v>7.4</v>
      </c>
      <c r="F12" s="19">
        <v>135</v>
      </c>
      <c r="G12" s="19">
        <v>15</v>
      </c>
      <c r="H12" s="19">
        <v>280</v>
      </c>
      <c r="I12" s="19">
        <v>36</v>
      </c>
      <c r="J12" s="19">
        <v>208</v>
      </c>
      <c r="K12" s="19">
        <v>20</v>
      </c>
      <c r="L12" s="19" t="s">
        <v>36</v>
      </c>
      <c r="M12" s="19">
        <v>600</v>
      </c>
      <c r="N12" s="19">
        <v>0.2</v>
      </c>
      <c r="O12" s="33">
        <v>23.44</v>
      </c>
      <c r="P12" s="19">
        <v>1300000</v>
      </c>
      <c r="Q12" s="37"/>
    </row>
    <row r="13" spans="1:46" x14ac:dyDescent="0.3">
      <c r="A13" s="50">
        <v>45361</v>
      </c>
      <c r="B13" s="19">
        <f t="shared" si="0"/>
        <v>11830</v>
      </c>
      <c r="C13" s="33">
        <v>11.83</v>
      </c>
      <c r="D13" s="33">
        <v>7.13</v>
      </c>
      <c r="E13" s="33">
        <v>7.45</v>
      </c>
      <c r="F13" s="19">
        <v>140</v>
      </c>
      <c r="G13" s="19">
        <v>17</v>
      </c>
      <c r="H13" s="19">
        <v>272</v>
      </c>
      <c r="I13" s="19">
        <v>36</v>
      </c>
      <c r="J13" s="19">
        <v>213</v>
      </c>
      <c r="K13" s="19">
        <v>23</v>
      </c>
      <c r="L13" s="19" t="s">
        <v>36</v>
      </c>
      <c r="M13" s="19">
        <v>400</v>
      </c>
      <c r="N13" s="19">
        <v>0.3</v>
      </c>
      <c r="O13" s="33">
        <v>24.44</v>
      </c>
      <c r="P13" s="19">
        <v>1400000</v>
      </c>
      <c r="Q13" s="37"/>
    </row>
    <row r="14" spans="1:46" x14ac:dyDescent="0.3">
      <c r="A14" s="50">
        <v>45362</v>
      </c>
      <c r="B14" s="19">
        <f t="shared" si="0"/>
        <v>12450</v>
      </c>
      <c r="C14" s="33">
        <v>12.45</v>
      </c>
      <c r="D14" s="33">
        <v>7.04</v>
      </c>
      <c r="E14" s="33">
        <v>7.42</v>
      </c>
      <c r="F14" s="19">
        <v>150</v>
      </c>
      <c r="G14" s="19">
        <v>16</v>
      </c>
      <c r="H14" s="19">
        <v>292</v>
      </c>
      <c r="I14" s="19">
        <v>40</v>
      </c>
      <c r="J14" s="19">
        <v>249</v>
      </c>
      <c r="K14" s="19">
        <v>22</v>
      </c>
      <c r="L14" s="19" t="s">
        <v>36</v>
      </c>
      <c r="M14" s="19">
        <v>700</v>
      </c>
      <c r="N14" s="19">
        <v>0.2</v>
      </c>
      <c r="O14" s="33">
        <v>24.14</v>
      </c>
      <c r="P14" s="19">
        <v>1200000</v>
      </c>
      <c r="Q14" s="37"/>
    </row>
    <row r="15" spans="1:46" x14ac:dyDescent="0.3">
      <c r="A15" s="50">
        <v>45363</v>
      </c>
      <c r="B15" s="19">
        <f t="shared" si="0"/>
        <v>13080</v>
      </c>
      <c r="C15" s="33">
        <v>13.08</v>
      </c>
      <c r="D15" s="33">
        <v>7.03</v>
      </c>
      <c r="E15" s="33">
        <v>7.46</v>
      </c>
      <c r="F15" s="19">
        <v>120</v>
      </c>
      <c r="G15" s="19">
        <v>18</v>
      </c>
      <c r="H15" s="19">
        <v>308</v>
      </c>
      <c r="I15" s="19">
        <v>40</v>
      </c>
      <c r="J15" s="19">
        <v>265</v>
      </c>
      <c r="K15" s="19">
        <v>28</v>
      </c>
      <c r="L15" s="19" t="s">
        <v>36</v>
      </c>
      <c r="M15" s="19">
        <v>500</v>
      </c>
      <c r="N15" s="19">
        <v>0.3</v>
      </c>
      <c r="O15" s="33">
        <v>23.13</v>
      </c>
      <c r="P15" s="19">
        <v>1700000</v>
      </c>
      <c r="Q15" s="37"/>
    </row>
    <row r="16" spans="1:46" x14ac:dyDescent="0.3">
      <c r="A16" s="50">
        <v>45364</v>
      </c>
      <c r="B16" s="19">
        <f t="shared" si="0"/>
        <v>12170</v>
      </c>
      <c r="C16" s="33">
        <v>12.17</v>
      </c>
      <c r="D16" s="33">
        <v>6.91</v>
      </c>
      <c r="E16" s="33">
        <v>7.48</v>
      </c>
      <c r="F16" s="19">
        <v>125</v>
      </c>
      <c r="G16" s="19">
        <v>17</v>
      </c>
      <c r="H16" s="19">
        <v>284</v>
      </c>
      <c r="I16" s="19">
        <v>36</v>
      </c>
      <c r="J16" s="19">
        <v>233</v>
      </c>
      <c r="K16" s="19">
        <v>26</v>
      </c>
      <c r="L16" s="19" t="s">
        <v>36</v>
      </c>
      <c r="M16" s="19">
        <v>400</v>
      </c>
      <c r="N16" s="19">
        <v>0.2</v>
      </c>
      <c r="O16" s="33">
        <v>24.14</v>
      </c>
      <c r="P16" s="19">
        <v>1300000</v>
      </c>
      <c r="Q16" s="37"/>
    </row>
    <row r="17" spans="1:17" x14ac:dyDescent="0.3">
      <c r="A17" s="50">
        <v>45365</v>
      </c>
      <c r="B17" s="19">
        <f t="shared" si="0"/>
        <v>12840</v>
      </c>
      <c r="C17" s="33">
        <v>12.84</v>
      </c>
      <c r="D17" s="33">
        <v>7.01</v>
      </c>
      <c r="E17" s="33">
        <v>7.51</v>
      </c>
      <c r="F17" s="19">
        <v>135</v>
      </c>
      <c r="G17" s="19">
        <v>16</v>
      </c>
      <c r="H17" s="19">
        <v>296</v>
      </c>
      <c r="I17" s="19">
        <v>32</v>
      </c>
      <c r="J17" s="19">
        <v>229</v>
      </c>
      <c r="K17" s="19">
        <v>19</v>
      </c>
      <c r="L17" s="19" t="s">
        <v>36</v>
      </c>
      <c r="M17" s="19">
        <v>500</v>
      </c>
      <c r="N17" s="19">
        <v>0.3</v>
      </c>
      <c r="O17" s="33">
        <v>23.12</v>
      </c>
      <c r="P17" s="19">
        <v>1700000</v>
      </c>
      <c r="Q17" s="37"/>
    </row>
    <row r="18" spans="1:17" x14ac:dyDescent="0.3">
      <c r="A18" s="50">
        <v>45366</v>
      </c>
      <c r="B18" s="19">
        <f t="shared" si="0"/>
        <v>13970</v>
      </c>
      <c r="C18" s="33">
        <v>13.97</v>
      </c>
      <c r="D18" s="33">
        <v>6.96</v>
      </c>
      <c r="E18" s="33">
        <v>7.48</v>
      </c>
      <c r="F18" s="19">
        <v>140</v>
      </c>
      <c r="G18" s="19">
        <v>17</v>
      </c>
      <c r="H18" s="19">
        <v>292</v>
      </c>
      <c r="I18" s="19">
        <v>36</v>
      </c>
      <c r="J18" s="19">
        <v>238</v>
      </c>
      <c r="K18" s="19">
        <v>21</v>
      </c>
      <c r="L18" s="19" t="s">
        <v>36</v>
      </c>
      <c r="M18" s="19">
        <v>700</v>
      </c>
      <c r="N18" s="19">
        <v>0.2</v>
      </c>
      <c r="O18" s="33">
        <v>22.4</v>
      </c>
      <c r="P18" s="19">
        <v>1300000</v>
      </c>
      <c r="Q18" s="37"/>
    </row>
    <row r="19" spans="1:17" x14ac:dyDescent="0.3">
      <c r="A19" s="50">
        <v>45367</v>
      </c>
      <c r="B19" s="19">
        <f t="shared" si="0"/>
        <v>12240</v>
      </c>
      <c r="C19" s="33">
        <v>12.24</v>
      </c>
      <c r="D19" s="33">
        <v>6.99</v>
      </c>
      <c r="E19" s="33">
        <v>7.4</v>
      </c>
      <c r="F19" s="19">
        <v>165</v>
      </c>
      <c r="G19" s="19">
        <v>15</v>
      </c>
      <c r="H19" s="19">
        <v>300</v>
      </c>
      <c r="I19" s="19">
        <v>40</v>
      </c>
      <c r="J19" s="19">
        <v>240</v>
      </c>
      <c r="K19" s="19">
        <v>23</v>
      </c>
      <c r="L19" s="19" t="s">
        <v>36</v>
      </c>
      <c r="M19" s="19">
        <v>600</v>
      </c>
      <c r="N19" s="19">
        <v>0.3</v>
      </c>
      <c r="O19" s="33">
        <v>23.05</v>
      </c>
      <c r="P19" s="19">
        <v>1400000</v>
      </c>
      <c r="Q19" s="37"/>
    </row>
    <row r="20" spans="1:17" x14ac:dyDescent="0.3">
      <c r="A20" s="50">
        <v>45368</v>
      </c>
      <c r="B20" s="19">
        <f t="shared" si="0"/>
        <v>13580</v>
      </c>
      <c r="C20" s="33">
        <v>13.58</v>
      </c>
      <c r="D20" s="33">
        <v>7.02</v>
      </c>
      <c r="E20" s="33">
        <v>7.43</v>
      </c>
      <c r="F20" s="19">
        <v>160</v>
      </c>
      <c r="G20" s="19">
        <v>17</v>
      </c>
      <c r="H20" s="19">
        <v>308</v>
      </c>
      <c r="I20" s="19">
        <v>36</v>
      </c>
      <c r="J20" s="19">
        <v>232</v>
      </c>
      <c r="K20" s="19">
        <v>22</v>
      </c>
      <c r="L20" s="19" t="s">
        <v>36</v>
      </c>
      <c r="M20" s="19">
        <v>500</v>
      </c>
      <c r="N20" s="19">
        <v>0.2</v>
      </c>
      <c r="O20" s="33">
        <v>22.81</v>
      </c>
      <c r="P20" s="19">
        <v>1200000</v>
      </c>
      <c r="Q20" s="37"/>
    </row>
    <row r="21" spans="1:17" x14ac:dyDescent="0.3">
      <c r="A21" s="50">
        <v>45369</v>
      </c>
      <c r="B21" s="19">
        <f t="shared" si="0"/>
        <v>12690</v>
      </c>
      <c r="C21" s="33">
        <v>12.69</v>
      </c>
      <c r="D21" s="33">
        <v>7.05</v>
      </c>
      <c r="E21" s="33">
        <v>7.56</v>
      </c>
      <c r="F21" s="19">
        <v>130</v>
      </c>
      <c r="G21" s="19">
        <v>16</v>
      </c>
      <c r="H21" s="19">
        <v>320</v>
      </c>
      <c r="I21" s="19">
        <v>40</v>
      </c>
      <c r="J21" s="19">
        <v>246</v>
      </c>
      <c r="K21" s="19">
        <v>24</v>
      </c>
      <c r="L21" s="19" t="s">
        <v>36</v>
      </c>
      <c r="M21" s="19">
        <v>400</v>
      </c>
      <c r="N21" s="19">
        <v>0.3</v>
      </c>
      <c r="O21" s="33">
        <v>23.04</v>
      </c>
      <c r="P21" s="19">
        <v>1700000</v>
      </c>
      <c r="Q21" s="37"/>
    </row>
    <row r="22" spans="1:17" x14ac:dyDescent="0.3">
      <c r="A22" s="50">
        <v>45370</v>
      </c>
      <c r="B22" s="19">
        <f t="shared" si="0"/>
        <v>12340</v>
      </c>
      <c r="C22" s="33">
        <v>12.34</v>
      </c>
      <c r="D22" s="33">
        <v>7.08</v>
      </c>
      <c r="E22" s="33">
        <v>7.57</v>
      </c>
      <c r="F22" s="19">
        <v>155</v>
      </c>
      <c r="G22" s="19">
        <v>17</v>
      </c>
      <c r="H22" s="19">
        <v>316</v>
      </c>
      <c r="I22" s="19">
        <v>36</v>
      </c>
      <c r="J22" s="19">
        <v>249</v>
      </c>
      <c r="K22" s="19">
        <v>25</v>
      </c>
      <c r="L22" s="19" t="s">
        <v>36</v>
      </c>
      <c r="M22" s="19">
        <v>700</v>
      </c>
      <c r="N22" s="19">
        <v>0.2</v>
      </c>
      <c r="O22" s="33">
        <v>22.96</v>
      </c>
      <c r="P22" s="19">
        <v>1300000</v>
      </c>
      <c r="Q22" s="37"/>
    </row>
    <row r="23" spans="1:17" x14ac:dyDescent="0.3">
      <c r="A23" s="50">
        <v>45371</v>
      </c>
      <c r="B23" s="19">
        <f t="shared" si="0"/>
        <v>12110</v>
      </c>
      <c r="C23" s="33">
        <v>12.11</v>
      </c>
      <c r="D23" s="33">
        <v>7.12</v>
      </c>
      <c r="E23" s="33">
        <v>7.59</v>
      </c>
      <c r="F23" s="19">
        <v>160</v>
      </c>
      <c r="G23" s="19">
        <v>16</v>
      </c>
      <c r="H23" s="19">
        <v>312</v>
      </c>
      <c r="I23" s="19">
        <v>36</v>
      </c>
      <c r="J23" s="19">
        <v>242</v>
      </c>
      <c r="K23" s="19">
        <v>22</v>
      </c>
      <c r="L23" s="19" t="s">
        <v>36</v>
      </c>
      <c r="M23" s="19">
        <v>600</v>
      </c>
      <c r="N23" s="19">
        <v>0.3</v>
      </c>
      <c r="O23" s="33">
        <v>23.04</v>
      </c>
      <c r="P23" s="19">
        <v>1400000</v>
      </c>
      <c r="Q23" s="37"/>
    </row>
    <row r="24" spans="1:17" x14ac:dyDescent="0.3">
      <c r="A24" s="50">
        <v>45372</v>
      </c>
      <c r="B24" s="19">
        <f t="shared" si="0"/>
        <v>13080</v>
      </c>
      <c r="C24" s="33">
        <v>13.08</v>
      </c>
      <c r="D24" s="33">
        <v>7.19</v>
      </c>
      <c r="E24" s="33">
        <v>7.62</v>
      </c>
      <c r="F24" s="19">
        <v>135</v>
      </c>
      <c r="G24" s="19">
        <v>17</v>
      </c>
      <c r="H24" s="19">
        <v>304</v>
      </c>
      <c r="I24" s="19">
        <v>32</v>
      </c>
      <c r="J24" s="19">
        <v>239</v>
      </c>
      <c r="K24" s="19">
        <v>21</v>
      </c>
      <c r="L24" s="19" t="s">
        <v>36</v>
      </c>
      <c r="M24" s="19">
        <v>500</v>
      </c>
      <c r="N24" s="19">
        <v>0.2</v>
      </c>
      <c r="O24" s="33">
        <v>24.12</v>
      </c>
      <c r="P24" s="19">
        <v>1200000</v>
      </c>
      <c r="Q24" s="37"/>
    </row>
    <row r="25" spans="1:17" x14ac:dyDescent="0.3">
      <c r="A25" s="50">
        <v>45373</v>
      </c>
      <c r="B25" s="19">
        <f t="shared" si="0"/>
        <v>13190</v>
      </c>
      <c r="C25" s="46">
        <v>13.19</v>
      </c>
      <c r="D25" s="33">
        <v>7.16</v>
      </c>
      <c r="E25" s="33">
        <v>7.58</v>
      </c>
      <c r="F25" s="19">
        <v>140</v>
      </c>
      <c r="G25" s="19">
        <v>16</v>
      </c>
      <c r="H25" s="19">
        <v>288</v>
      </c>
      <c r="I25" s="19">
        <v>36</v>
      </c>
      <c r="J25" s="19">
        <v>224</v>
      </c>
      <c r="K25" s="19">
        <v>22</v>
      </c>
      <c r="L25" s="19" t="s">
        <v>36</v>
      </c>
      <c r="M25" s="19">
        <v>400</v>
      </c>
      <c r="N25" s="19">
        <v>0.3</v>
      </c>
      <c r="O25" s="33">
        <v>22.37</v>
      </c>
      <c r="P25" s="19">
        <v>1700000</v>
      </c>
      <c r="Q25" s="37"/>
    </row>
    <row r="26" spans="1:17" x14ac:dyDescent="0.3">
      <c r="A26" s="50">
        <v>45374</v>
      </c>
      <c r="B26" s="19">
        <f t="shared" si="0"/>
        <v>13210</v>
      </c>
      <c r="C26" s="33">
        <v>13.21</v>
      </c>
      <c r="D26" s="33">
        <v>7.24</v>
      </c>
      <c r="E26" s="33">
        <v>7.56</v>
      </c>
      <c r="F26" s="19">
        <v>130</v>
      </c>
      <c r="G26" s="19">
        <v>17</v>
      </c>
      <c r="H26" s="19">
        <v>296</v>
      </c>
      <c r="I26" s="19">
        <v>40</v>
      </c>
      <c r="J26" s="19">
        <v>229</v>
      </c>
      <c r="K26" s="19">
        <v>21</v>
      </c>
      <c r="L26" s="19" t="s">
        <v>36</v>
      </c>
      <c r="M26" s="19">
        <v>700</v>
      </c>
      <c r="N26" s="19">
        <v>0.2</v>
      </c>
      <c r="O26" s="33">
        <v>22.88</v>
      </c>
      <c r="P26" s="19">
        <v>1300000</v>
      </c>
      <c r="Q26" s="37"/>
    </row>
    <row r="27" spans="1:17" x14ac:dyDescent="0.3">
      <c r="A27" s="50">
        <v>45375</v>
      </c>
      <c r="B27" s="19">
        <f t="shared" si="0"/>
        <v>12190</v>
      </c>
      <c r="C27" s="33">
        <v>12.19</v>
      </c>
      <c r="D27" s="33">
        <v>7.14</v>
      </c>
      <c r="E27" s="33">
        <v>7.54</v>
      </c>
      <c r="F27" s="19">
        <v>125</v>
      </c>
      <c r="G27" s="19">
        <v>16</v>
      </c>
      <c r="H27" s="19">
        <v>300</v>
      </c>
      <c r="I27" s="19">
        <v>36</v>
      </c>
      <c r="J27" s="19">
        <v>232</v>
      </c>
      <c r="K27" s="19">
        <v>24</v>
      </c>
      <c r="L27" s="19" t="s">
        <v>36</v>
      </c>
      <c r="M27" s="19">
        <v>600</v>
      </c>
      <c r="N27" s="19">
        <v>0.3</v>
      </c>
      <c r="O27" s="33">
        <v>23.11</v>
      </c>
      <c r="P27" s="19">
        <v>1200000</v>
      </c>
      <c r="Q27" s="37"/>
    </row>
    <row r="28" spans="1:17" x14ac:dyDescent="0.3">
      <c r="A28" s="50">
        <v>45376</v>
      </c>
      <c r="B28" s="19">
        <f t="shared" si="0"/>
        <v>12340</v>
      </c>
      <c r="C28" s="33">
        <v>12.34</v>
      </c>
      <c r="D28" s="33">
        <v>7.17</v>
      </c>
      <c r="E28" s="33">
        <v>7.63</v>
      </c>
      <c r="F28" s="19">
        <v>130</v>
      </c>
      <c r="G28" s="19">
        <v>17</v>
      </c>
      <c r="H28" s="19">
        <v>296</v>
      </c>
      <c r="I28" s="19">
        <v>40</v>
      </c>
      <c r="J28" s="19">
        <v>238</v>
      </c>
      <c r="K28" s="19">
        <v>25</v>
      </c>
      <c r="L28" s="19" t="s">
        <v>36</v>
      </c>
      <c r="M28" s="19">
        <v>500</v>
      </c>
      <c r="N28" s="19">
        <v>0.2</v>
      </c>
      <c r="O28" s="33">
        <v>23.42</v>
      </c>
      <c r="P28" s="19">
        <v>1400000</v>
      </c>
      <c r="Q28" s="37"/>
    </row>
    <row r="29" spans="1:17" x14ac:dyDescent="0.3">
      <c r="A29" s="50">
        <v>45377</v>
      </c>
      <c r="B29" s="19">
        <f t="shared" si="0"/>
        <v>13050</v>
      </c>
      <c r="C29" s="33">
        <v>13.05</v>
      </c>
      <c r="D29" s="33">
        <v>7.22</v>
      </c>
      <c r="E29" s="33">
        <v>7.61</v>
      </c>
      <c r="F29" s="19">
        <v>135</v>
      </c>
      <c r="G29" s="19">
        <v>16</v>
      </c>
      <c r="H29" s="19">
        <v>300</v>
      </c>
      <c r="I29" s="19">
        <v>36</v>
      </c>
      <c r="J29" s="19">
        <v>223</v>
      </c>
      <c r="K29" s="19">
        <v>23</v>
      </c>
      <c r="L29" s="19" t="s">
        <v>36</v>
      </c>
      <c r="M29" s="19">
        <v>400</v>
      </c>
      <c r="N29" s="19">
        <v>0.3</v>
      </c>
      <c r="O29" s="33">
        <v>22.98</v>
      </c>
      <c r="P29" s="19">
        <v>1700000</v>
      </c>
      <c r="Q29" s="37"/>
    </row>
    <row r="30" spans="1:17" x14ac:dyDescent="0.3">
      <c r="A30" s="50">
        <v>45378</v>
      </c>
      <c r="B30" s="19">
        <f t="shared" si="0"/>
        <v>12110</v>
      </c>
      <c r="C30" s="33">
        <v>12.11</v>
      </c>
      <c r="D30" s="33">
        <v>7.18</v>
      </c>
      <c r="E30" s="33">
        <v>7.6</v>
      </c>
      <c r="F30" s="19">
        <v>125</v>
      </c>
      <c r="G30" s="19">
        <v>15</v>
      </c>
      <c r="H30" s="19">
        <v>292</v>
      </c>
      <c r="I30" s="19">
        <v>40</v>
      </c>
      <c r="J30" s="19">
        <v>229</v>
      </c>
      <c r="K30" s="19">
        <v>22</v>
      </c>
      <c r="L30" s="19" t="s">
        <v>36</v>
      </c>
      <c r="M30" s="19">
        <v>700</v>
      </c>
      <c r="N30" s="19">
        <v>0.2</v>
      </c>
      <c r="O30" s="33">
        <v>23.17</v>
      </c>
      <c r="P30" s="19">
        <v>1200000</v>
      </c>
      <c r="Q30" s="37"/>
    </row>
    <row r="31" spans="1:17" x14ac:dyDescent="0.3">
      <c r="A31" s="50">
        <v>45379</v>
      </c>
      <c r="B31" s="19">
        <f t="shared" si="0"/>
        <v>13240</v>
      </c>
      <c r="C31" s="33">
        <v>13.24</v>
      </c>
      <c r="D31" s="33">
        <v>7.18</v>
      </c>
      <c r="E31" s="33">
        <v>7.56</v>
      </c>
      <c r="F31" s="19">
        <v>135</v>
      </c>
      <c r="G31" s="19">
        <v>16</v>
      </c>
      <c r="H31" s="19">
        <v>288</v>
      </c>
      <c r="I31" s="19">
        <v>36</v>
      </c>
      <c r="J31" s="19">
        <v>224</v>
      </c>
      <c r="K31" s="19">
        <v>23</v>
      </c>
      <c r="L31" s="19" t="s">
        <v>36</v>
      </c>
      <c r="M31" s="19">
        <v>600</v>
      </c>
      <c r="N31" s="19">
        <v>0.3</v>
      </c>
      <c r="O31" s="33">
        <v>22.36</v>
      </c>
      <c r="P31" s="19">
        <v>1300000</v>
      </c>
      <c r="Q31" s="37"/>
    </row>
    <row r="32" spans="1:17" x14ac:dyDescent="0.3">
      <c r="A32" s="50">
        <v>45380</v>
      </c>
      <c r="B32" s="19">
        <f t="shared" si="0"/>
        <v>13010</v>
      </c>
      <c r="C32" s="33">
        <v>13.01</v>
      </c>
      <c r="D32" s="33">
        <v>7.26</v>
      </c>
      <c r="E32" s="33">
        <v>7.54</v>
      </c>
      <c r="F32" s="19">
        <v>140</v>
      </c>
      <c r="G32" s="19">
        <v>17</v>
      </c>
      <c r="H32" s="19">
        <v>308</v>
      </c>
      <c r="I32" s="19">
        <v>36</v>
      </c>
      <c r="J32" s="19">
        <v>242</v>
      </c>
      <c r="K32" s="19">
        <v>22</v>
      </c>
      <c r="L32" s="19" t="s">
        <v>36</v>
      </c>
      <c r="M32" s="19">
        <v>500</v>
      </c>
      <c r="N32" s="19">
        <v>0.2</v>
      </c>
      <c r="O32" s="33">
        <v>22.81</v>
      </c>
      <c r="P32" s="19">
        <v>1400000</v>
      </c>
      <c r="Q32" s="37"/>
    </row>
    <row r="33" spans="1:17" x14ac:dyDescent="0.3">
      <c r="A33" s="50">
        <v>45381</v>
      </c>
      <c r="B33" s="19">
        <f t="shared" si="0"/>
        <v>12950</v>
      </c>
      <c r="C33" s="33">
        <v>12.95</v>
      </c>
      <c r="D33" s="33">
        <v>7.23</v>
      </c>
      <c r="E33" s="33">
        <v>7.63</v>
      </c>
      <c r="F33" s="19">
        <v>135</v>
      </c>
      <c r="G33" s="19">
        <v>15</v>
      </c>
      <c r="H33" s="19">
        <v>312</v>
      </c>
      <c r="I33" s="19">
        <v>40</v>
      </c>
      <c r="J33" s="19">
        <v>234</v>
      </c>
      <c r="K33" s="19">
        <v>24</v>
      </c>
      <c r="L33" s="19" t="s">
        <v>36</v>
      </c>
      <c r="M33" s="19">
        <v>700</v>
      </c>
      <c r="N33" s="19">
        <v>0.3</v>
      </c>
      <c r="O33" s="33">
        <v>23.62</v>
      </c>
      <c r="P33" s="19">
        <v>1200000</v>
      </c>
      <c r="Q33" s="37"/>
    </row>
    <row r="34" spans="1:17" ht="15" thickBot="1" x14ac:dyDescent="0.35">
      <c r="A34" s="51">
        <v>45382</v>
      </c>
      <c r="B34" s="35">
        <f t="shared" si="0"/>
        <v>12610</v>
      </c>
      <c r="C34" s="45">
        <v>12.61</v>
      </c>
      <c r="D34" s="45">
        <v>7.25</v>
      </c>
      <c r="E34" s="45">
        <v>7.66</v>
      </c>
      <c r="F34" s="35">
        <v>145</v>
      </c>
      <c r="G34" s="35">
        <v>16</v>
      </c>
      <c r="H34" s="35">
        <v>304</v>
      </c>
      <c r="I34" s="35">
        <v>32</v>
      </c>
      <c r="J34" s="35">
        <v>241</v>
      </c>
      <c r="K34" s="35">
        <v>23</v>
      </c>
      <c r="L34" s="35" t="s">
        <v>36</v>
      </c>
      <c r="M34" s="35">
        <v>600</v>
      </c>
      <c r="N34" s="35">
        <v>0.2</v>
      </c>
      <c r="O34" s="45">
        <v>22.17</v>
      </c>
      <c r="P34" s="35">
        <v>1700000</v>
      </c>
      <c r="Q34" s="42"/>
    </row>
    <row r="35" spans="1:17" ht="15" thickBot="1" x14ac:dyDescent="0.35">
      <c r="A35" s="29" t="s">
        <v>31</v>
      </c>
      <c r="B35" s="12">
        <f>AVERAGE(B4:B34)</f>
        <v>12709.032258064517</v>
      </c>
      <c r="C35" s="12">
        <f t="shared" ref="C35:P35" si="1">AVERAGE(C4:C34)</f>
        <v>12.709032258064514</v>
      </c>
      <c r="D35" s="12">
        <f t="shared" si="1"/>
        <v>7.1212903225806441</v>
      </c>
      <c r="E35" s="12">
        <f t="shared" si="1"/>
        <v>7.5170967741935497</v>
      </c>
      <c r="F35" s="12">
        <f t="shared" si="1"/>
        <v>138.38709677419354</v>
      </c>
      <c r="G35" s="12">
        <f t="shared" si="1"/>
        <v>15.935483870967742</v>
      </c>
      <c r="H35" s="12">
        <f t="shared" si="1"/>
        <v>296.25806451612902</v>
      </c>
      <c r="I35" s="12">
        <f t="shared" si="1"/>
        <v>36.12903225806452</v>
      </c>
      <c r="J35" s="12">
        <f t="shared" si="1"/>
        <v>233.90322580645162</v>
      </c>
      <c r="K35" s="12">
        <f t="shared" si="1"/>
        <v>21.838709677419356</v>
      </c>
      <c r="L35" s="12"/>
      <c r="M35" s="41">
        <f t="shared" si="1"/>
        <v>554.83870967741939</v>
      </c>
      <c r="N35" s="12">
        <f t="shared" si="1"/>
        <v>0.24516129032258063</v>
      </c>
      <c r="O35" s="12">
        <f t="shared" si="1"/>
        <v>23.298387096774189</v>
      </c>
      <c r="P35" s="12">
        <f t="shared" si="1"/>
        <v>1403225.8064516129</v>
      </c>
      <c r="Q35" s="20"/>
    </row>
    <row r="36" spans="1:17" x14ac:dyDescent="0.3">
      <c r="C36" s="52">
        <f>SUM(C4:C34)</f>
        <v>393.97999999999996</v>
      </c>
    </row>
    <row r="41" spans="1:17" ht="40.799999999999997" customHeight="1" x14ac:dyDescent="0.3">
      <c r="A41" s="58" t="s">
        <v>32</v>
      </c>
      <c r="B41" s="58"/>
      <c r="C41" s="57" t="s">
        <v>33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15"/>
    </row>
    <row r="43" spans="1:17" x14ac:dyDescent="0.3">
      <c r="A43" s="13" t="s">
        <v>34</v>
      </c>
      <c r="B43" s="14">
        <f>MIN(B4:B34)</f>
        <v>10010</v>
      </c>
      <c r="C43" s="14">
        <f t="shared" ref="C43:P43" si="2">MIN(C4:C34)</f>
        <v>10.01</v>
      </c>
      <c r="D43" s="14">
        <f t="shared" si="2"/>
        <v>6.91</v>
      </c>
      <c r="E43" s="14">
        <f t="shared" si="2"/>
        <v>7.4</v>
      </c>
      <c r="F43" s="14">
        <f t="shared" si="2"/>
        <v>120</v>
      </c>
      <c r="G43" s="14">
        <f t="shared" si="2"/>
        <v>14</v>
      </c>
      <c r="H43" s="14">
        <f t="shared" si="2"/>
        <v>272</v>
      </c>
      <c r="I43" s="14">
        <f t="shared" si="2"/>
        <v>32</v>
      </c>
      <c r="J43" s="14">
        <f t="shared" si="2"/>
        <v>208</v>
      </c>
      <c r="K43" s="14">
        <f t="shared" si="2"/>
        <v>17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22.17</v>
      </c>
      <c r="P43" s="14">
        <f t="shared" si="2"/>
        <v>1200000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13970</v>
      </c>
      <c r="C45" s="14">
        <f t="shared" ref="C45:P45" si="3">MAX(C4:C34)</f>
        <v>13.97</v>
      </c>
      <c r="D45" s="14">
        <f t="shared" si="3"/>
        <v>7.26</v>
      </c>
      <c r="E45" s="14">
        <f t="shared" si="3"/>
        <v>7.66</v>
      </c>
      <c r="F45" s="14">
        <f t="shared" si="3"/>
        <v>165</v>
      </c>
      <c r="G45" s="14">
        <f t="shared" si="3"/>
        <v>18</v>
      </c>
      <c r="H45" s="14">
        <f t="shared" si="3"/>
        <v>320</v>
      </c>
      <c r="I45" s="14">
        <f t="shared" si="3"/>
        <v>40</v>
      </c>
      <c r="J45" s="14">
        <f t="shared" si="3"/>
        <v>265</v>
      </c>
      <c r="K45" s="14">
        <f t="shared" si="3"/>
        <v>28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25.35</v>
      </c>
      <c r="P45" s="14">
        <f t="shared" si="3"/>
        <v>1700000</v>
      </c>
      <c r="Q45" s="14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3" orientation="landscape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2024-07-29T13:34:17Z</dcterms:modified>
</cp:coreProperties>
</file>