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8_{B987A2F4-F141-4A9E-B04E-79EAB71D1CE4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Numayadahi" sheetId="3" r:id="rId1"/>
    <sheet name="Salori" sheetId="4" r:id="rId2"/>
    <sheet name="Kodra" sheetId="5" r:id="rId3"/>
    <sheet name="Ponghat" sheetId="6" r:id="rId4"/>
  </sheets>
  <definedNames>
    <definedName name="_xlnm.Print_Area" localSheetId="3">Ponghat!$A$1:$Q$34</definedName>
    <definedName name="_xlnm.Print_Area" localSheetId="1">Salori!$A$1:$Q$34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6" l="1"/>
  <c r="C35" i="5"/>
  <c r="C35" i="4"/>
  <c r="C35" i="3" l="1"/>
  <c r="B23" i="3" l="1"/>
  <c r="B24" i="3"/>
  <c r="B25" i="3"/>
  <c r="B26" i="3"/>
  <c r="B27" i="3"/>
  <c r="B28" i="3"/>
  <c r="B29" i="3"/>
  <c r="B30" i="3"/>
  <c r="B31" i="3"/>
  <c r="B32" i="3"/>
  <c r="B33" i="3"/>
  <c r="B29" i="4"/>
  <c r="B30" i="4"/>
  <c r="B31" i="4"/>
  <c r="B32" i="4"/>
  <c r="B33" i="4"/>
  <c r="B29" i="5"/>
  <c r="B30" i="5"/>
  <c r="B31" i="5"/>
  <c r="B32" i="5"/>
  <c r="B33" i="5"/>
  <c r="B25" i="6"/>
  <c r="B26" i="6"/>
  <c r="B27" i="6"/>
  <c r="B28" i="6"/>
  <c r="B29" i="6"/>
  <c r="B30" i="6"/>
  <c r="B31" i="6"/>
  <c r="B32" i="6"/>
  <c r="B33" i="6"/>
  <c r="B24" i="6"/>
  <c r="B25" i="5"/>
  <c r="B26" i="5"/>
  <c r="B27" i="5"/>
  <c r="B28" i="5"/>
  <c r="B25" i="4"/>
  <c r="B26" i="4"/>
  <c r="B27" i="4"/>
  <c r="B28" i="4"/>
  <c r="B24" i="4"/>
  <c r="B24" i="5"/>
  <c r="B23" i="4" l="1"/>
  <c r="B22" i="3"/>
  <c r="B23" i="6"/>
  <c r="B22" i="6"/>
  <c r="B23" i="5"/>
  <c r="B22" i="5"/>
  <c r="B18" i="4" l="1"/>
  <c r="B19" i="4"/>
  <c r="B20" i="4"/>
  <c r="B21" i="4"/>
  <c r="B22" i="4"/>
  <c r="B18" i="6"/>
  <c r="B19" i="6"/>
  <c r="B20" i="6"/>
  <c r="B21" i="6"/>
  <c r="B18" i="3"/>
  <c r="B19" i="3"/>
  <c r="B20" i="3"/>
  <c r="B21" i="3"/>
  <c r="B18" i="5"/>
  <c r="B19" i="5"/>
  <c r="B20" i="5"/>
  <c r="B21" i="5"/>
  <c r="B17" i="6" l="1"/>
  <c r="B17" i="5"/>
  <c r="B17" i="4"/>
  <c r="B17" i="3"/>
  <c r="C34" i="3"/>
  <c r="D34" i="3"/>
  <c r="E34" i="3"/>
  <c r="F34" i="3"/>
  <c r="G34" i="3"/>
  <c r="H34" i="3"/>
  <c r="I34" i="3"/>
  <c r="J34" i="3"/>
  <c r="K34" i="3"/>
  <c r="M34" i="3"/>
  <c r="N34" i="3"/>
  <c r="O34" i="3"/>
  <c r="P34" i="3"/>
  <c r="B16" i="4" l="1"/>
  <c r="B15" i="4"/>
  <c r="B16" i="5"/>
  <c r="B15" i="5"/>
  <c r="B14" i="5"/>
  <c r="B16" i="6"/>
  <c r="B15" i="6"/>
  <c r="B16" i="3"/>
  <c r="B15" i="3"/>
  <c r="B14" i="3"/>
  <c r="B14" i="4"/>
  <c r="B13" i="4"/>
  <c r="B12" i="4"/>
  <c r="B11" i="4"/>
  <c r="B10" i="4"/>
  <c r="B13" i="5"/>
  <c r="B12" i="5"/>
  <c r="B11" i="5"/>
  <c r="B10" i="5"/>
  <c r="B13" i="3"/>
  <c r="B12" i="3"/>
  <c r="B11" i="3"/>
  <c r="B14" i="6"/>
  <c r="B13" i="6"/>
  <c r="B12" i="6"/>
  <c r="B11" i="6"/>
  <c r="B10" i="6"/>
  <c r="B9" i="6"/>
  <c r="B8" i="6"/>
  <c r="B10" i="3"/>
  <c r="B9" i="3"/>
  <c r="B8" i="3"/>
  <c r="B7" i="4"/>
  <c r="B8" i="4"/>
  <c r="B9" i="4"/>
  <c r="B9" i="5" l="1"/>
  <c r="B8" i="5"/>
  <c r="B5" i="6" l="1"/>
  <c r="B6" i="6"/>
  <c r="B7" i="6"/>
  <c r="B4" i="6"/>
  <c r="B5" i="4"/>
  <c r="B6" i="4"/>
  <c r="B4" i="4"/>
  <c r="B5" i="5" l="1"/>
  <c r="B6" i="5"/>
  <c r="B7" i="5"/>
  <c r="B4" i="5"/>
  <c r="B5" i="3"/>
  <c r="B6" i="3"/>
  <c r="B7" i="3"/>
  <c r="B4" i="3"/>
  <c r="B34" i="3" l="1"/>
  <c r="P44" i="5" l="1"/>
  <c r="O44" i="5"/>
  <c r="N44" i="5"/>
  <c r="M44" i="5"/>
  <c r="K44" i="5"/>
  <c r="J44" i="5"/>
  <c r="I44" i="5"/>
  <c r="H44" i="5"/>
  <c r="G44" i="5"/>
  <c r="F44" i="5"/>
  <c r="E44" i="5"/>
  <c r="D44" i="5"/>
  <c r="C44" i="5"/>
  <c r="B44" i="5"/>
  <c r="P42" i="5"/>
  <c r="O42" i="5"/>
  <c r="N42" i="5"/>
  <c r="M42" i="5"/>
  <c r="K42" i="5"/>
  <c r="J42" i="5"/>
  <c r="I42" i="5"/>
  <c r="H42" i="5"/>
  <c r="G42" i="5"/>
  <c r="F42" i="5"/>
  <c r="E42" i="5"/>
  <c r="D42" i="5"/>
  <c r="C42" i="5"/>
  <c r="B42" i="5"/>
  <c r="P34" i="5"/>
  <c r="O34" i="5"/>
  <c r="N34" i="5"/>
  <c r="M34" i="5"/>
  <c r="K34" i="5"/>
  <c r="J34" i="5"/>
  <c r="I34" i="5"/>
  <c r="H34" i="5"/>
  <c r="G34" i="5"/>
  <c r="F34" i="5"/>
  <c r="E34" i="5"/>
  <c r="D34" i="5"/>
  <c r="C34" i="5"/>
  <c r="B34" i="5"/>
  <c r="D34" i="6" l="1"/>
  <c r="E34" i="6"/>
  <c r="F34" i="6"/>
  <c r="G34" i="6"/>
  <c r="H34" i="6"/>
  <c r="I34" i="6"/>
  <c r="J34" i="6"/>
  <c r="K34" i="6"/>
  <c r="M34" i="6"/>
  <c r="N34" i="6"/>
  <c r="O34" i="6"/>
  <c r="P34" i="6"/>
  <c r="B34" i="6"/>
  <c r="P44" i="6"/>
  <c r="O44" i="6"/>
  <c r="N44" i="6"/>
  <c r="M44" i="6"/>
  <c r="K44" i="6"/>
  <c r="J44" i="6"/>
  <c r="I44" i="6"/>
  <c r="H44" i="6"/>
  <c r="G44" i="6"/>
  <c r="F44" i="6"/>
  <c r="E44" i="6"/>
  <c r="D44" i="6"/>
  <c r="B44" i="6"/>
  <c r="P42" i="6"/>
  <c r="O42" i="6"/>
  <c r="N42" i="6"/>
  <c r="M42" i="6"/>
  <c r="K42" i="6"/>
  <c r="J42" i="6"/>
  <c r="I42" i="6"/>
  <c r="H42" i="6"/>
  <c r="G42" i="6"/>
  <c r="F42" i="6"/>
  <c r="E42" i="6"/>
  <c r="D42" i="6"/>
  <c r="B42" i="6"/>
  <c r="P44" i="4"/>
  <c r="O44" i="4"/>
  <c r="N44" i="4"/>
  <c r="M44" i="4"/>
  <c r="K44" i="4"/>
  <c r="J44" i="4"/>
  <c r="I44" i="4"/>
  <c r="H44" i="4"/>
  <c r="G44" i="4"/>
  <c r="F44" i="4"/>
  <c r="E44" i="4"/>
  <c r="D44" i="4"/>
  <c r="C44" i="4"/>
  <c r="B44" i="4"/>
  <c r="P42" i="4"/>
  <c r="O42" i="4"/>
  <c r="N42" i="4"/>
  <c r="M42" i="4"/>
  <c r="K42" i="4"/>
  <c r="J42" i="4"/>
  <c r="I42" i="4"/>
  <c r="H42" i="4"/>
  <c r="G42" i="4"/>
  <c r="F42" i="4"/>
  <c r="E42" i="4"/>
  <c r="D42" i="4"/>
  <c r="C42" i="4"/>
  <c r="B42" i="4"/>
  <c r="C34" i="4"/>
  <c r="D34" i="4"/>
  <c r="E34" i="4"/>
  <c r="F34" i="4"/>
  <c r="G34" i="4"/>
  <c r="H34" i="4"/>
  <c r="I34" i="4"/>
  <c r="J34" i="4"/>
  <c r="K34" i="4"/>
  <c r="M34" i="4"/>
  <c r="N34" i="4"/>
  <c r="O34" i="4"/>
  <c r="P34" i="4"/>
  <c r="B34" i="4"/>
  <c r="C42" i="3"/>
  <c r="D42" i="3"/>
  <c r="E42" i="3"/>
  <c r="F42" i="3"/>
  <c r="G42" i="3"/>
  <c r="H42" i="3"/>
  <c r="I42" i="3"/>
  <c r="J42" i="3"/>
  <c r="K42" i="3"/>
  <c r="M42" i="3"/>
  <c r="N42" i="3"/>
  <c r="O42" i="3"/>
  <c r="P42" i="3"/>
  <c r="C44" i="3"/>
  <c r="D44" i="3"/>
  <c r="E44" i="3"/>
  <c r="F44" i="3"/>
  <c r="G44" i="3"/>
  <c r="H44" i="3"/>
  <c r="I44" i="3"/>
  <c r="J44" i="3"/>
  <c r="K44" i="3"/>
  <c r="M44" i="3"/>
  <c r="N44" i="3"/>
  <c r="O44" i="3"/>
  <c r="P44" i="3"/>
  <c r="B44" i="3"/>
  <c r="B42" i="3"/>
  <c r="C42" i="6" l="1"/>
  <c r="C44" i="6"/>
  <c r="C34" i="6"/>
</calcChain>
</file>

<file path=xl/sharedStrings.xml><?xml version="1.0" encoding="utf-8"?>
<sst xmlns="http://schemas.openxmlformats.org/spreadsheetml/2006/main" count="248" uniqueCount="41">
  <si>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</si>
  <si>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</si>
  <si>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</si>
  <si>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</si>
  <si>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</si>
  <si>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</si>
  <si>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</si>
  <si>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</si>
  <si>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</si>
  <si>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</si>
  <si>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</si>
  <si>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</si>
  <si>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</si>
  <si>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</si>
  <si>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</si>
  <si>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</si>
  <si>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</si>
  <si>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</si>
  <si>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</si>
  <si>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</si>
  <si>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</si>
  <si>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50 MLD)</t>
  </si>
  <si>
    <t>Final
pH (Design- 6.5 to 9.0)</t>
  </si>
  <si>
    <t>Final
BOD (Design - &lt;20 mg/l)</t>
  </si>
  <si>
    <t>Final TSS (Design  - &lt;30 mg/l)</t>
  </si>
  <si>
    <t>Numayadahi STP, 50 MLD STP at Prayagraj
 INLET FLOW &amp; QUALITY REPORT</t>
  </si>
  <si>
    <t>Daily Feed Quantity  
MLD
(Design-
29 MLD)</t>
  </si>
  <si>
    <t>Daily Feed Quantity  
MLD
(Design-
25 MLD)</t>
  </si>
  <si>
    <t>Daily Feed Quantity  
MLD
(Design-
10 MLD)</t>
  </si>
  <si>
    <t>Salori STP, 29 MLD STP at Prayagraj
 INLET FLOW &amp; QUALITY REPORT</t>
  </si>
  <si>
    <t>Ponghat STP, 10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</si>
  <si>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</si>
  <si>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</si>
  <si>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</si>
  <si>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</si>
  <si>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</si>
  <si>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</si>
  <si>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</si>
  <si>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kodra STP, 25 MLD STP at Prayagraj
 INLET FLOW &amp; QUALITY REPORT</t>
  </si>
  <si>
    <t>From 18.06.2024 to 20.06.2024:
Aeration Tank no. 1 is under shut down for maintenance of diffusers</t>
  </si>
  <si>
    <t>From 21.06.2024 to 23.06.2024:
Aeration Tank no. 2 is under shut down for maintenance of diffusers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</si>
</sst>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15" fontId="14" fillId="0" borderId="14" xfId="0" applyNumberFormat="1" applyFont="1" applyBorder="1" applyAlignment="1">
      <alignment horizontal="center" vertical="center" wrapText="1"/>
    </xf>
    <xf numFmtId="2" fontId="14" fillId="0" borderId="18" xfId="0" applyNumberFormat="1" applyFont="1" applyBorder="1" applyAlignment="1">
      <alignment horizontal="center"/>
    </xf>
    <xf numFmtId="2" fontId="14" fillId="0" borderId="19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21" xfId="0" applyNumberFormat="1" applyFont="1" applyBorder="1" applyAlignment="1">
      <alignment horizontal="left" vertical="center" wrapText="1"/>
    </xf>
    <xf numFmtId="2" fontId="14" fillId="0" borderId="18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5" fillId="0" borderId="20" xfId="0" applyFont="1" applyBorder="1" applyAlignment="1">
      <alignment horizontal="center"/>
    </xf>
    <xf numFmtId="0" fontId="8" fillId="7" borderId="19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15" fontId="14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2" fillId="0" borderId="2" xfId="0" applyNumberFormat="1" applyFont="1" applyBorder="1" applyAlignment="1">
      <alignment vertical="center" wrapText="1"/>
    </xf>
    <xf numFmtId="2" fontId="0" fillId="0" borderId="17" xfId="0" applyNumberForma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2" fontId="12" fillId="0" borderId="21" xfId="0" applyNumberFormat="1" applyFont="1" applyBorder="1" applyAlignment="1">
      <alignment vertical="center" wrapText="1"/>
    </xf>
    <xf numFmtId="0" fontId="8" fillId="7" borderId="27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2" fontId="17" fillId="0" borderId="19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15" borderId="17" xfId="0" applyNumberFormat="1" applyFill="1" applyBorder="1" applyAlignment="1">
      <alignment horizontal="center" vertical="center"/>
    </xf>
    <xf numFmtId="2" fontId="12" fillId="0" borderId="2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64" fontId="0" fillId="0" borderId="17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5" fontId="12" fillId="0" borderId="6" xfId="0" applyNumberFormat="1" applyFont="1" applyBorder="1" applyAlignment="1">
      <alignment horizontal="center" vertical="center" wrapText="1"/>
    </xf>
    <xf numFmtId="15" fontId="12" fillId="0" borderId="30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left" vertical="center" wrapText="1"/>
    </xf>
    <xf numFmtId="15" fontId="12" fillId="0" borderId="31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12" fillId="0" borderId="5" xfId="0" applyNumberFormat="1" applyFont="1" applyBorder="1" applyAlignment="1">
      <alignment horizontal="left" vertical="center" wrapText="1"/>
    </xf>
    <xf numFmtId="2" fontId="12" fillId="0" borderId="5" xfId="0" applyNumberFormat="1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1" xfId="0" applyFont="1" applyBorder="1"/>
    <xf numFmtId="0" fontId="13" fillId="0" borderId="8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3" fillId="4" borderId="10" xfId="0" applyFont="1" applyFill="1" applyBorder="1" applyAlignment="1">
      <alignment horizontal="center" vertical="center" wrapText="1"/>
    </xf>
    <xf numFmtId="0" fontId="4" fillId="5" borderId="11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2" fillId="0" borderId="23" xfId="0" applyFont="1" applyBorder="1"/>
    <xf numFmtId="2" fontId="12" fillId="0" borderId="25" xfId="0" applyNumberFormat="1" applyFont="1" applyBorder="1" applyAlignment="1">
      <alignment horizontal="left" vertical="center" wrapText="1"/>
    </xf>
    <xf numFmtId="2" fontId="12" fillId="0" borderId="29" xfId="0" applyNumberFormat="1" applyFont="1" applyBorder="1" applyAlignment="1">
      <alignment horizontal="left" vertical="center" wrapText="1"/>
    </xf>
    <xf numFmtId="2" fontId="12" fillId="0" borderId="26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281940</xdr:colOff>
      <xdr:row>0</xdr:row>
      <xdr:rowOff>106680</xdr:rowOff>
    </xdr:from>
    <xdr:to>
      <xdr:col>16</xdr:col>
      <xdr:colOff>1584960</xdr:colOff>
      <xdr:row>0</xdr:row>
      <xdr:rowOff>796085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30740" y="106680"/>
          <a:ext cx="2011680" cy="6894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211667</xdr:colOff>
      <xdr:row>0</xdr:row>
      <xdr:rowOff>44028</xdr:rowOff>
    </xdr:from>
    <xdr:to>
      <xdr:col>16</xdr:col>
      <xdr:colOff>1418167</xdr:colOff>
      <xdr:row>0</xdr:row>
      <xdr:rowOff>778933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04400" y="44028"/>
          <a:ext cx="2002367" cy="734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60960</xdr:colOff>
      <xdr:row>0</xdr:row>
      <xdr:rowOff>0</xdr:rowOff>
    </xdr:from>
    <xdr:to>
      <xdr:col>16</xdr:col>
      <xdr:colOff>1342261</xdr:colOff>
      <xdr:row>0</xdr:row>
      <xdr:rowOff>796085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6900" y="0"/>
          <a:ext cx="2011680" cy="796085"/>
        </a:xfrm>
        <a:prstGeom prst="rect">
          <a:avLst/>
        </a:prstGeom>
      </xdr:spPr>
    </xdr:pic>
    <xdr:clientData/>
  </xdr:twoCellAnchor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8A63A490-3025-495E-9CB8-6048588B4A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243840</xdr:colOff>
      <xdr:row>0</xdr:row>
      <xdr:rowOff>30480</xdr:rowOff>
    </xdr:from>
    <xdr:to>
      <xdr:col>16</xdr:col>
      <xdr:colOff>1524000</xdr:colOff>
      <xdr:row>0</xdr:row>
      <xdr:rowOff>826565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5440" y="30480"/>
          <a:ext cx="2011680" cy="79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T44"/>
  <sheetViews>
    <sheetView workbookViewId="0">
      <selection activeCell="C35" sqref="C35"/>
    </sheetView>
  </sheetViews>
  <sheetFormatPr defaultRowHeight="14.4" x14ac:dyDescent="0.3"/>
  <cols>
    <col min="1" max="1" width="9.77734375" customWidth="1"/>
    <col min="2" max="2" width="8.5546875" customWidth="1"/>
    <col min="3" max="3" width="7.5546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33203125" customWidth="1"/>
    <col min="17" max="17" width="26.88671875" customWidth="1"/>
  </cols>
  <sheetData>
    <row r="1" spans="1:46" ht="69.75" customHeight="1" thickBot="1" x14ac:dyDescent="0.6">
      <c r="A1" s="58" t="s">
        <v>25</v>
      </c>
      <c r="B1" s="59"/>
      <c r="C1" s="59"/>
      <c r="D1" s="59"/>
      <c r="E1" s="59"/>
      <c r="F1" s="59"/>
      <c r="G1" s="59"/>
      <c r="H1" s="60"/>
      <c r="I1" s="60"/>
      <c r="J1" s="59"/>
      <c r="K1" s="59"/>
      <c r="L1" s="59"/>
      <c r="M1" s="59"/>
      <c r="N1" s="59"/>
      <c r="O1" s="59"/>
      <c r="P1" s="59"/>
      <c r="Q1" s="6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2" t="s">
        <v>0</v>
      </c>
      <c r="B2" s="64" t="s">
        <v>21</v>
      </c>
      <c r="C2" s="65"/>
      <c r="D2" s="66" t="s">
        <v>1</v>
      </c>
      <c r="E2" s="67"/>
      <c r="F2" s="68" t="s">
        <v>2</v>
      </c>
      <c r="G2" s="69"/>
      <c r="H2" s="70" t="s">
        <v>3</v>
      </c>
      <c r="I2" s="71"/>
      <c r="J2" s="72" t="s">
        <v>4</v>
      </c>
      <c r="K2" s="69"/>
      <c r="L2" s="73" t="s">
        <v>5</v>
      </c>
      <c r="M2" s="69"/>
      <c r="N2" s="2" t="s">
        <v>6</v>
      </c>
      <c r="O2" s="73" t="s">
        <v>7</v>
      </c>
      <c r="P2" s="74"/>
      <c r="Q2" s="75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3"/>
      <c r="B3" s="4" t="s">
        <v>9</v>
      </c>
      <c r="C3" s="5" t="s">
        <v>10</v>
      </c>
      <c r="D3" s="6" t="s">
        <v>11</v>
      </c>
      <c r="E3" s="6" t="s">
        <v>22</v>
      </c>
      <c r="F3" s="21" t="s">
        <v>12</v>
      </c>
      <c r="G3" s="22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6">
        <v>45444</v>
      </c>
      <c r="B4" s="34">
        <f>C4*1000</f>
        <v>58500</v>
      </c>
      <c r="C4" s="39">
        <v>58.5</v>
      </c>
      <c r="D4" s="39">
        <v>7.22</v>
      </c>
      <c r="E4" s="39">
        <v>7.8</v>
      </c>
      <c r="F4" s="34">
        <v>145</v>
      </c>
      <c r="G4" s="34">
        <v>15</v>
      </c>
      <c r="H4" s="34">
        <v>324</v>
      </c>
      <c r="I4" s="34">
        <v>36</v>
      </c>
      <c r="J4" s="34">
        <v>215</v>
      </c>
      <c r="K4" s="34">
        <v>24</v>
      </c>
      <c r="L4" s="34" t="s">
        <v>36</v>
      </c>
      <c r="M4" s="34">
        <v>600</v>
      </c>
      <c r="N4" s="34">
        <v>0.2</v>
      </c>
      <c r="O4" s="39">
        <v>22.03</v>
      </c>
      <c r="P4" s="34">
        <v>1100000</v>
      </c>
      <c r="Q4" s="33"/>
    </row>
    <row r="5" spans="1:46" x14ac:dyDescent="0.3">
      <c r="A5" s="47">
        <v>45445</v>
      </c>
      <c r="B5" s="19">
        <f t="shared" ref="B5:B33" si="0">C5*1000</f>
        <v>58850</v>
      </c>
      <c r="C5" s="32">
        <v>58.85</v>
      </c>
      <c r="D5" s="32">
        <v>7.21</v>
      </c>
      <c r="E5" s="32">
        <v>7.78</v>
      </c>
      <c r="F5" s="19">
        <v>150</v>
      </c>
      <c r="G5" s="19">
        <v>16</v>
      </c>
      <c r="H5" s="19">
        <v>316</v>
      </c>
      <c r="I5" s="19">
        <v>40</v>
      </c>
      <c r="J5" s="19">
        <v>217</v>
      </c>
      <c r="K5" s="19">
        <v>26</v>
      </c>
      <c r="L5" s="19" t="s">
        <v>36</v>
      </c>
      <c r="M5" s="19">
        <v>400</v>
      </c>
      <c r="N5" s="19">
        <v>0.3</v>
      </c>
      <c r="O5" s="32">
        <v>21.82</v>
      </c>
      <c r="P5" s="19">
        <v>1400000</v>
      </c>
      <c r="Q5" s="17"/>
    </row>
    <row r="6" spans="1:46" x14ac:dyDescent="0.3">
      <c r="A6" s="47">
        <v>45446</v>
      </c>
      <c r="B6" s="19">
        <f t="shared" si="0"/>
        <v>58000</v>
      </c>
      <c r="C6" s="32">
        <v>58</v>
      </c>
      <c r="D6" s="32">
        <v>7.22</v>
      </c>
      <c r="E6" s="32">
        <v>7.74</v>
      </c>
      <c r="F6" s="19">
        <v>145</v>
      </c>
      <c r="G6" s="19">
        <v>15</v>
      </c>
      <c r="H6" s="19">
        <v>312</v>
      </c>
      <c r="I6" s="19">
        <v>44</v>
      </c>
      <c r="J6" s="19">
        <v>216</v>
      </c>
      <c r="K6" s="19">
        <v>25</v>
      </c>
      <c r="L6" s="19" t="s">
        <v>36</v>
      </c>
      <c r="M6" s="19">
        <v>500</v>
      </c>
      <c r="N6" s="19">
        <v>0.2</v>
      </c>
      <c r="O6" s="32">
        <v>21.77</v>
      </c>
      <c r="P6" s="19">
        <v>1300000</v>
      </c>
      <c r="Q6" s="17"/>
    </row>
    <row r="7" spans="1:46" x14ac:dyDescent="0.3">
      <c r="A7" s="47">
        <v>45447</v>
      </c>
      <c r="B7" s="19">
        <f t="shared" si="0"/>
        <v>57700</v>
      </c>
      <c r="C7" s="32">
        <v>57.7</v>
      </c>
      <c r="D7" s="32">
        <v>7.2</v>
      </c>
      <c r="E7" s="32">
        <v>7.79</v>
      </c>
      <c r="F7" s="19">
        <v>140</v>
      </c>
      <c r="G7" s="19">
        <v>16</v>
      </c>
      <c r="H7" s="19">
        <v>324</v>
      </c>
      <c r="I7" s="19">
        <v>36</v>
      </c>
      <c r="J7" s="19">
        <v>218</v>
      </c>
      <c r="K7" s="19">
        <v>24</v>
      </c>
      <c r="L7" s="45" t="s">
        <v>36</v>
      </c>
      <c r="M7" s="19">
        <v>700</v>
      </c>
      <c r="N7" s="19">
        <v>0.3</v>
      </c>
      <c r="O7" s="32">
        <v>21.67</v>
      </c>
      <c r="P7" s="19">
        <v>1700000</v>
      </c>
      <c r="Q7" s="17"/>
    </row>
    <row r="8" spans="1:46" x14ac:dyDescent="0.3">
      <c r="A8" s="47">
        <v>45448</v>
      </c>
      <c r="B8" s="19">
        <f t="shared" si="0"/>
        <v>58950</v>
      </c>
      <c r="C8" s="32">
        <v>58.95</v>
      </c>
      <c r="D8" s="32">
        <v>7.21</v>
      </c>
      <c r="E8" s="32">
        <v>7.73</v>
      </c>
      <c r="F8" s="19">
        <v>145</v>
      </c>
      <c r="G8" s="19">
        <v>15</v>
      </c>
      <c r="H8" s="19">
        <v>320</v>
      </c>
      <c r="I8" s="19">
        <v>40</v>
      </c>
      <c r="J8" s="19">
        <v>217</v>
      </c>
      <c r="K8" s="19">
        <v>27</v>
      </c>
      <c r="L8" s="19" t="s">
        <v>36</v>
      </c>
      <c r="M8" s="19">
        <v>400</v>
      </c>
      <c r="N8" s="19">
        <v>0.2</v>
      </c>
      <c r="O8" s="32">
        <v>21.71</v>
      </c>
      <c r="P8" s="19">
        <v>1300000</v>
      </c>
      <c r="Q8" s="17"/>
    </row>
    <row r="9" spans="1:46" x14ac:dyDescent="0.3">
      <c r="A9" s="47">
        <v>45449</v>
      </c>
      <c r="B9" s="19">
        <f t="shared" si="0"/>
        <v>57520</v>
      </c>
      <c r="C9" s="32">
        <v>57.52</v>
      </c>
      <c r="D9" s="32">
        <v>7.16</v>
      </c>
      <c r="E9" s="32">
        <v>7.7</v>
      </c>
      <c r="F9" s="19">
        <v>140</v>
      </c>
      <c r="G9" s="19">
        <v>14</v>
      </c>
      <c r="H9" s="19">
        <v>300</v>
      </c>
      <c r="I9" s="19">
        <v>44</v>
      </c>
      <c r="J9" s="19">
        <v>214</v>
      </c>
      <c r="K9" s="19">
        <v>26</v>
      </c>
      <c r="L9" s="19" t="s">
        <v>36</v>
      </c>
      <c r="M9" s="19">
        <v>500</v>
      </c>
      <c r="N9" s="19">
        <v>0.3</v>
      </c>
      <c r="O9" s="32">
        <v>22.93</v>
      </c>
      <c r="P9" s="19">
        <v>1200000</v>
      </c>
      <c r="Q9" s="17"/>
    </row>
    <row r="10" spans="1:46" x14ac:dyDescent="0.3">
      <c r="A10" s="47">
        <v>45450</v>
      </c>
      <c r="B10" s="19">
        <f t="shared" si="0"/>
        <v>59700</v>
      </c>
      <c r="C10" s="32">
        <v>59.7</v>
      </c>
      <c r="D10" s="32">
        <v>7.17</v>
      </c>
      <c r="E10" s="32">
        <v>7.74</v>
      </c>
      <c r="F10" s="19">
        <v>150</v>
      </c>
      <c r="G10" s="19">
        <v>16</v>
      </c>
      <c r="H10" s="19">
        <v>312</v>
      </c>
      <c r="I10" s="19">
        <v>40</v>
      </c>
      <c r="J10" s="19">
        <v>217</v>
      </c>
      <c r="K10" s="19">
        <v>24</v>
      </c>
      <c r="L10" s="19" t="s">
        <v>36</v>
      </c>
      <c r="M10" s="19">
        <v>600</v>
      </c>
      <c r="N10" s="19">
        <v>0.2</v>
      </c>
      <c r="O10" s="32">
        <v>22.84</v>
      </c>
      <c r="P10" s="19">
        <v>1100000</v>
      </c>
      <c r="Q10" s="17"/>
    </row>
    <row r="11" spans="1:46" x14ac:dyDescent="0.3">
      <c r="A11" s="47">
        <v>45451</v>
      </c>
      <c r="B11" s="19">
        <f t="shared" si="0"/>
        <v>58100</v>
      </c>
      <c r="C11" s="32">
        <v>58.1</v>
      </c>
      <c r="D11" s="32">
        <v>7.2</v>
      </c>
      <c r="E11" s="32">
        <v>7.76</v>
      </c>
      <c r="F11" s="19">
        <v>145</v>
      </c>
      <c r="G11" s="19">
        <v>15</v>
      </c>
      <c r="H11" s="19">
        <v>312</v>
      </c>
      <c r="I11" s="19">
        <v>44</v>
      </c>
      <c r="J11" s="19">
        <v>245</v>
      </c>
      <c r="K11" s="19">
        <v>25</v>
      </c>
      <c r="L11" s="19" t="s">
        <v>36</v>
      </c>
      <c r="M11" s="19">
        <v>400</v>
      </c>
      <c r="N11" s="19">
        <v>0.3</v>
      </c>
      <c r="O11" s="32">
        <v>22.81</v>
      </c>
      <c r="P11" s="19">
        <v>1400000</v>
      </c>
      <c r="Q11" s="17"/>
    </row>
    <row r="12" spans="1:46" x14ac:dyDescent="0.3">
      <c r="A12" s="47">
        <v>45452</v>
      </c>
      <c r="B12" s="19">
        <f t="shared" si="0"/>
        <v>59600</v>
      </c>
      <c r="C12" s="32">
        <v>59.6</v>
      </c>
      <c r="D12" s="32">
        <v>7.16</v>
      </c>
      <c r="E12" s="32">
        <v>7.71</v>
      </c>
      <c r="F12" s="19">
        <v>150</v>
      </c>
      <c r="G12" s="19">
        <v>14</v>
      </c>
      <c r="H12" s="19">
        <v>316</v>
      </c>
      <c r="I12" s="19">
        <v>36</v>
      </c>
      <c r="J12" s="19">
        <v>218</v>
      </c>
      <c r="K12" s="19">
        <v>26</v>
      </c>
      <c r="L12" s="19" t="s">
        <v>36</v>
      </c>
      <c r="M12" s="19">
        <v>500</v>
      </c>
      <c r="N12" s="19">
        <v>0.2</v>
      </c>
      <c r="O12" s="32">
        <v>22.95</v>
      </c>
      <c r="P12" s="19">
        <v>1100000</v>
      </c>
      <c r="Q12" s="17"/>
    </row>
    <row r="13" spans="1:46" x14ac:dyDescent="0.3">
      <c r="A13" s="47">
        <v>45453</v>
      </c>
      <c r="B13" s="19">
        <f t="shared" si="0"/>
        <v>55770</v>
      </c>
      <c r="C13" s="32">
        <v>55.77</v>
      </c>
      <c r="D13" s="32">
        <v>7.18</v>
      </c>
      <c r="E13" s="32">
        <v>7.74</v>
      </c>
      <c r="F13" s="19">
        <v>145</v>
      </c>
      <c r="G13" s="19">
        <v>16</v>
      </c>
      <c r="H13" s="19">
        <v>320</v>
      </c>
      <c r="I13" s="19">
        <v>40</v>
      </c>
      <c r="J13" s="19">
        <v>248</v>
      </c>
      <c r="K13" s="19">
        <v>26</v>
      </c>
      <c r="L13" s="19" t="s">
        <v>36</v>
      </c>
      <c r="M13" s="19">
        <v>600</v>
      </c>
      <c r="N13" s="19">
        <v>0.3</v>
      </c>
      <c r="O13" s="32">
        <v>21.91</v>
      </c>
      <c r="P13" s="19">
        <v>1100000</v>
      </c>
      <c r="Q13" s="17"/>
    </row>
    <row r="14" spans="1:46" x14ac:dyDescent="0.3">
      <c r="A14" s="47">
        <v>45454</v>
      </c>
      <c r="B14" s="19">
        <f t="shared" si="0"/>
        <v>59750</v>
      </c>
      <c r="C14" s="32">
        <v>59.75</v>
      </c>
      <c r="D14" s="32">
        <v>7.21</v>
      </c>
      <c r="E14" s="32">
        <v>7.8</v>
      </c>
      <c r="F14" s="19">
        <v>140</v>
      </c>
      <c r="G14" s="19">
        <v>15</v>
      </c>
      <c r="H14" s="19">
        <v>324</v>
      </c>
      <c r="I14" s="19">
        <v>44</v>
      </c>
      <c r="J14" s="19">
        <v>218</v>
      </c>
      <c r="K14" s="19">
        <v>25</v>
      </c>
      <c r="L14" s="19" t="s">
        <v>36</v>
      </c>
      <c r="M14" s="19">
        <v>700</v>
      </c>
      <c r="N14" s="19">
        <v>0.2</v>
      </c>
      <c r="O14" s="32">
        <v>22.2</v>
      </c>
      <c r="P14" s="19">
        <v>1700000</v>
      </c>
      <c r="Q14" s="17"/>
      <c r="S14" t="s">
        <v>37</v>
      </c>
    </row>
    <row r="15" spans="1:46" x14ac:dyDescent="0.3">
      <c r="A15" s="47">
        <v>45455</v>
      </c>
      <c r="B15" s="19">
        <f t="shared" si="0"/>
        <v>59680</v>
      </c>
      <c r="C15" s="32">
        <v>59.68</v>
      </c>
      <c r="D15" s="32">
        <v>7.16</v>
      </c>
      <c r="E15" s="32">
        <v>7.77</v>
      </c>
      <c r="F15" s="19">
        <v>145</v>
      </c>
      <c r="G15" s="19">
        <v>17</v>
      </c>
      <c r="H15" s="19">
        <v>308</v>
      </c>
      <c r="I15" s="19">
        <v>40</v>
      </c>
      <c r="J15" s="19">
        <v>216</v>
      </c>
      <c r="K15" s="19">
        <v>26</v>
      </c>
      <c r="L15" s="19" t="s">
        <v>36</v>
      </c>
      <c r="M15" s="19">
        <v>500</v>
      </c>
      <c r="N15" s="19">
        <v>0.3</v>
      </c>
      <c r="O15" s="32">
        <v>22.98</v>
      </c>
      <c r="P15" s="19">
        <v>1400000</v>
      </c>
      <c r="Q15" s="17"/>
    </row>
    <row r="16" spans="1:46" x14ac:dyDescent="0.3">
      <c r="A16" s="47">
        <v>45456</v>
      </c>
      <c r="B16" s="19">
        <f t="shared" si="0"/>
        <v>56150</v>
      </c>
      <c r="C16" s="32">
        <v>56.15</v>
      </c>
      <c r="D16" s="32">
        <v>7.19</v>
      </c>
      <c r="E16" s="32">
        <v>7.78</v>
      </c>
      <c r="F16" s="19">
        <v>145</v>
      </c>
      <c r="G16" s="19">
        <v>16</v>
      </c>
      <c r="H16" s="19">
        <v>312</v>
      </c>
      <c r="I16" s="19">
        <v>44</v>
      </c>
      <c r="J16" s="19">
        <v>254</v>
      </c>
      <c r="K16" s="19">
        <v>27</v>
      </c>
      <c r="L16" s="19" t="s">
        <v>36</v>
      </c>
      <c r="M16" s="19">
        <v>700</v>
      </c>
      <c r="N16" s="19">
        <v>0.2</v>
      </c>
      <c r="O16" s="32">
        <v>23.15</v>
      </c>
      <c r="P16" s="19">
        <v>1300000</v>
      </c>
      <c r="Q16" s="17"/>
    </row>
    <row r="17" spans="1:17" x14ac:dyDescent="0.3">
      <c r="A17" s="47">
        <v>45457</v>
      </c>
      <c r="B17" s="19">
        <f t="shared" si="0"/>
        <v>59200</v>
      </c>
      <c r="C17" s="32">
        <v>59.2</v>
      </c>
      <c r="D17" s="32">
        <v>7.3</v>
      </c>
      <c r="E17" s="32">
        <v>7.7</v>
      </c>
      <c r="F17" s="19">
        <v>150</v>
      </c>
      <c r="G17" s="19">
        <v>15</v>
      </c>
      <c r="H17" s="19">
        <v>324</v>
      </c>
      <c r="I17" s="19">
        <v>36</v>
      </c>
      <c r="J17" s="19">
        <v>244</v>
      </c>
      <c r="K17" s="19">
        <v>24</v>
      </c>
      <c r="L17" s="19" t="s">
        <v>36</v>
      </c>
      <c r="M17" s="19">
        <v>400</v>
      </c>
      <c r="N17" s="19">
        <v>0.2</v>
      </c>
      <c r="O17" s="32">
        <v>22.71</v>
      </c>
      <c r="P17" s="19">
        <v>1100000</v>
      </c>
      <c r="Q17" s="17"/>
    </row>
    <row r="18" spans="1:17" x14ac:dyDescent="0.3">
      <c r="A18" s="47">
        <v>45458</v>
      </c>
      <c r="B18" s="19">
        <f t="shared" si="0"/>
        <v>57600</v>
      </c>
      <c r="C18" s="32">
        <v>57.6</v>
      </c>
      <c r="D18" s="32">
        <v>7.28</v>
      </c>
      <c r="E18" s="32">
        <v>7.8</v>
      </c>
      <c r="F18" s="19">
        <v>145</v>
      </c>
      <c r="G18" s="19">
        <v>16</v>
      </c>
      <c r="H18" s="19">
        <v>332</v>
      </c>
      <c r="I18" s="19">
        <v>40</v>
      </c>
      <c r="J18" s="19">
        <v>264</v>
      </c>
      <c r="K18" s="19">
        <v>25</v>
      </c>
      <c r="L18" s="19" t="s">
        <v>36</v>
      </c>
      <c r="M18" s="19">
        <v>600</v>
      </c>
      <c r="N18" s="19">
        <v>0.3</v>
      </c>
      <c r="O18" s="32">
        <v>22.93</v>
      </c>
      <c r="P18" s="19">
        <v>1200000</v>
      </c>
      <c r="Q18" s="17"/>
    </row>
    <row r="19" spans="1:17" x14ac:dyDescent="0.3">
      <c r="A19" s="47">
        <v>45459</v>
      </c>
      <c r="B19" s="19">
        <f t="shared" si="0"/>
        <v>58320</v>
      </c>
      <c r="C19" s="32">
        <v>58.32</v>
      </c>
      <c r="D19" s="32">
        <v>7.17</v>
      </c>
      <c r="E19" s="32">
        <v>7.72</v>
      </c>
      <c r="F19" s="19">
        <v>150</v>
      </c>
      <c r="G19" s="19">
        <v>15</v>
      </c>
      <c r="H19" s="19">
        <v>328</v>
      </c>
      <c r="I19" s="19">
        <v>44</v>
      </c>
      <c r="J19" s="19">
        <v>273</v>
      </c>
      <c r="K19" s="19">
        <v>28</v>
      </c>
      <c r="L19" s="19" t="s">
        <v>36</v>
      </c>
      <c r="M19" s="19">
        <v>500</v>
      </c>
      <c r="N19" s="19">
        <v>0.3</v>
      </c>
      <c r="O19" s="32">
        <v>22.72</v>
      </c>
      <c r="P19" s="19">
        <v>1300000</v>
      </c>
      <c r="Q19" s="17"/>
    </row>
    <row r="20" spans="1:17" x14ac:dyDescent="0.3">
      <c r="A20" s="47">
        <v>45460</v>
      </c>
      <c r="B20" s="19">
        <f t="shared" si="0"/>
        <v>60160</v>
      </c>
      <c r="C20" s="32">
        <v>60.16</v>
      </c>
      <c r="D20" s="32">
        <v>7.26</v>
      </c>
      <c r="E20" s="32">
        <v>7.73</v>
      </c>
      <c r="F20" s="19">
        <v>145</v>
      </c>
      <c r="G20" s="19">
        <v>16</v>
      </c>
      <c r="H20" s="19">
        <v>340</v>
      </c>
      <c r="I20" s="19">
        <v>40</v>
      </c>
      <c r="J20" s="19">
        <v>280</v>
      </c>
      <c r="K20" s="19">
        <v>26</v>
      </c>
      <c r="L20" s="19" t="s">
        <v>36</v>
      </c>
      <c r="M20" s="19">
        <v>700</v>
      </c>
      <c r="N20" s="19">
        <v>0.3</v>
      </c>
      <c r="O20" s="32">
        <v>22.95</v>
      </c>
      <c r="P20" s="19">
        <v>1400000</v>
      </c>
      <c r="Q20" s="17"/>
    </row>
    <row r="21" spans="1:17" x14ac:dyDescent="0.3">
      <c r="A21" s="47">
        <v>45461</v>
      </c>
      <c r="B21" s="19">
        <f t="shared" si="0"/>
        <v>58400</v>
      </c>
      <c r="C21" s="32">
        <v>58.4</v>
      </c>
      <c r="D21" s="32">
        <v>7.3</v>
      </c>
      <c r="E21" s="19">
        <v>7.76</v>
      </c>
      <c r="F21" s="19">
        <v>150</v>
      </c>
      <c r="G21" s="19">
        <v>15</v>
      </c>
      <c r="H21" s="19">
        <v>332</v>
      </c>
      <c r="I21" s="19">
        <v>44</v>
      </c>
      <c r="J21" s="19">
        <v>260</v>
      </c>
      <c r="K21" s="19">
        <v>25</v>
      </c>
      <c r="L21" s="19" t="s">
        <v>36</v>
      </c>
      <c r="M21" s="19">
        <v>600</v>
      </c>
      <c r="N21" s="19">
        <v>0.2</v>
      </c>
      <c r="O21" s="32">
        <v>22.59</v>
      </c>
      <c r="P21" s="19">
        <v>1700000</v>
      </c>
      <c r="Q21" s="17"/>
    </row>
    <row r="22" spans="1:17" x14ac:dyDescent="0.3">
      <c r="A22" s="47">
        <v>45462</v>
      </c>
      <c r="B22" s="19">
        <f t="shared" si="0"/>
        <v>60020</v>
      </c>
      <c r="C22" s="32">
        <v>60.02</v>
      </c>
      <c r="D22" s="32">
        <v>7.28</v>
      </c>
      <c r="E22" s="19">
        <v>7.74</v>
      </c>
      <c r="F22" s="19">
        <v>145</v>
      </c>
      <c r="G22" s="19">
        <v>16</v>
      </c>
      <c r="H22" s="19">
        <v>336</v>
      </c>
      <c r="I22" s="19">
        <v>40</v>
      </c>
      <c r="J22" s="19">
        <v>266</v>
      </c>
      <c r="K22" s="19">
        <v>24</v>
      </c>
      <c r="L22" s="19" t="s">
        <v>36</v>
      </c>
      <c r="M22" s="19">
        <v>400</v>
      </c>
      <c r="N22" s="19">
        <v>0.3</v>
      </c>
      <c r="O22" s="32">
        <v>22.8</v>
      </c>
      <c r="P22" s="19">
        <v>1200000</v>
      </c>
      <c r="Q22" s="17"/>
    </row>
    <row r="23" spans="1:17" x14ac:dyDescent="0.3">
      <c r="A23" s="47">
        <v>45463</v>
      </c>
      <c r="B23" s="19">
        <f t="shared" si="0"/>
        <v>57050</v>
      </c>
      <c r="C23" s="32">
        <v>57.05</v>
      </c>
      <c r="D23" s="32">
        <v>7.24</v>
      </c>
      <c r="E23" s="19">
        <v>7.78</v>
      </c>
      <c r="F23" s="19">
        <v>150</v>
      </c>
      <c r="G23" s="19">
        <v>15</v>
      </c>
      <c r="H23" s="19">
        <v>328</v>
      </c>
      <c r="I23" s="19">
        <v>40</v>
      </c>
      <c r="J23" s="19">
        <v>261</v>
      </c>
      <c r="K23" s="19">
        <v>25</v>
      </c>
      <c r="L23" s="19" t="s">
        <v>36</v>
      </c>
      <c r="M23" s="19">
        <v>500</v>
      </c>
      <c r="N23" s="19">
        <v>0.3</v>
      </c>
      <c r="O23" s="32">
        <v>22.77</v>
      </c>
      <c r="P23" s="19">
        <v>1100000</v>
      </c>
      <c r="Q23" s="17"/>
    </row>
    <row r="24" spans="1:17" x14ac:dyDescent="0.3">
      <c r="A24" s="47">
        <v>45464</v>
      </c>
      <c r="B24" s="19">
        <f t="shared" si="0"/>
        <v>60150</v>
      </c>
      <c r="C24" s="32">
        <v>60.15</v>
      </c>
      <c r="D24" s="32">
        <v>7.26</v>
      </c>
      <c r="E24" s="19">
        <v>7.8</v>
      </c>
      <c r="F24" s="19">
        <v>135</v>
      </c>
      <c r="G24" s="19">
        <v>14</v>
      </c>
      <c r="H24" s="19">
        <v>344</v>
      </c>
      <c r="I24" s="19">
        <v>36</v>
      </c>
      <c r="J24" s="19">
        <v>259</v>
      </c>
      <c r="K24" s="19">
        <v>24</v>
      </c>
      <c r="L24" s="19" t="s">
        <v>36</v>
      </c>
      <c r="M24" s="19">
        <v>700</v>
      </c>
      <c r="N24" s="19">
        <v>0.2</v>
      </c>
      <c r="O24" s="32">
        <v>23.22</v>
      </c>
      <c r="P24" s="19">
        <v>1700000</v>
      </c>
      <c r="Q24" s="17"/>
    </row>
    <row r="25" spans="1:17" x14ac:dyDescent="0.3">
      <c r="A25" s="47">
        <v>45465</v>
      </c>
      <c r="B25" s="19">
        <f t="shared" si="0"/>
        <v>52330</v>
      </c>
      <c r="C25" s="32">
        <v>52.33</v>
      </c>
      <c r="D25" s="32">
        <v>7.22</v>
      </c>
      <c r="E25" s="19">
        <v>7.72</v>
      </c>
      <c r="F25" s="19">
        <v>145</v>
      </c>
      <c r="G25" s="19">
        <v>16</v>
      </c>
      <c r="H25" s="19">
        <v>328</v>
      </c>
      <c r="I25" s="19">
        <v>44</v>
      </c>
      <c r="J25" s="19">
        <v>262</v>
      </c>
      <c r="K25" s="19">
        <v>25</v>
      </c>
      <c r="L25" s="19" t="s">
        <v>36</v>
      </c>
      <c r="M25" s="19">
        <v>600</v>
      </c>
      <c r="N25" s="19">
        <v>0.3</v>
      </c>
      <c r="O25" s="32">
        <v>23.03</v>
      </c>
      <c r="P25" s="19">
        <v>1100000</v>
      </c>
      <c r="Q25" s="17"/>
    </row>
    <row r="26" spans="1:17" x14ac:dyDescent="0.3">
      <c r="A26" s="47">
        <v>45466</v>
      </c>
      <c r="B26" s="19">
        <f t="shared" si="0"/>
        <v>59430</v>
      </c>
      <c r="C26" s="32">
        <v>59.43</v>
      </c>
      <c r="D26" s="32">
        <v>7.24</v>
      </c>
      <c r="E26" s="19">
        <v>7.78</v>
      </c>
      <c r="F26" s="19">
        <v>150</v>
      </c>
      <c r="G26" s="19">
        <v>15</v>
      </c>
      <c r="H26" s="19">
        <v>332</v>
      </c>
      <c r="I26" s="19">
        <v>40</v>
      </c>
      <c r="J26" s="19">
        <v>260</v>
      </c>
      <c r="K26" s="19">
        <v>26</v>
      </c>
      <c r="L26" s="19" t="s">
        <v>36</v>
      </c>
      <c r="M26" s="19">
        <v>400</v>
      </c>
      <c r="N26" s="19">
        <v>0.2</v>
      </c>
      <c r="O26" s="32">
        <v>22.63</v>
      </c>
      <c r="P26" s="19">
        <v>1200000</v>
      </c>
      <c r="Q26" s="17"/>
    </row>
    <row r="27" spans="1:17" x14ac:dyDescent="0.3">
      <c r="A27" s="47">
        <v>45467</v>
      </c>
      <c r="B27" s="19">
        <f t="shared" si="0"/>
        <v>59120</v>
      </c>
      <c r="C27" s="32">
        <v>59.12</v>
      </c>
      <c r="D27" s="32">
        <v>7.26</v>
      </c>
      <c r="E27" s="19">
        <v>7.73</v>
      </c>
      <c r="F27" s="19">
        <v>145</v>
      </c>
      <c r="G27" s="19">
        <v>16</v>
      </c>
      <c r="H27" s="19">
        <v>324</v>
      </c>
      <c r="I27" s="19">
        <v>40</v>
      </c>
      <c r="J27" s="19">
        <v>268</v>
      </c>
      <c r="K27" s="19">
        <v>24</v>
      </c>
      <c r="L27" s="19" t="s">
        <v>36</v>
      </c>
      <c r="M27" s="19">
        <v>500</v>
      </c>
      <c r="N27" s="19">
        <v>0.3</v>
      </c>
      <c r="O27" s="32">
        <v>23.1</v>
      </c>
      <c r="P27" s="19">
        <v>1700000</v>
      </c>
      <c r="Q27" s="17"/>
    </row>
    <row r="28" spans="1:17" x14ac:dyDescent="0.3">
      <c r="A28" s="47">
        <v>45468</v>
      </c>
      <c r="B28" s="19">
        <f t="shared" si="0"/>
        <v>57990</v>
      </c>
      <c r="C28" s="32">
        <v>57.99</v>
      </c>
      <c r="D28" s="32">
        <v>7.21</v>
      </c>
      <c r="E28" s="19">
        <v>7.76</v>
      </c>
      <c r="F28" s="19">
        <v>135</v>
      </c>
      <c r="G28" s="19">
        <v>15</v>
      </c>
      <c r="H28" s="19">
        <v>328</v>
      </c>
      <c r="I28" s="19">
        <v>44</v>
      </c>
      <c r="J28" s="19">
        <v>279</v>
      </c>
      <c r="K28" s="19">
        <v>25</v>
      </c>
      <c r="L28" s="19" t="s">
        <v>36</v>
      </c>
      <c r="M28" s="19">
        <v>700</v>
      </c>
      <c r="N28" s="19">
        <v>0.2</v>
      </c>
      <c r="O28" s="32">
        <v>23.03</v>
      </c>
      <c r="P28" s="19">
        <v>1400000</v>
      </c>
      <c r="Q28" s="17"/>
    </row>
    <row r="29" spans="1:17" x14ac:dyDescent="0.3">
      <c r="A29" s="47">
        <v>45469</v>
      </c>
      <c r="B29" s="19">
        <f t="shared" si="0"/>
        <v>54460</v>
      </c>
      <c r="C29" s="32">
        <v>54.46</v>
      </c>
      <c r="D29" s="32">
        <v>7.22</v>
      </c>
      <c r="E29" s="19">
        <v>7.77</v>
      </c>
      <c r="F29" s="19">
        <v>130</v>
      </c>
      <c r="G29" s="19">
        <v>14</v>
      </c>
      <c r="H29" s="19">
        <v>300</v>
      </c>
      <c r="I29" s="19">
        <v>36</v>
      </c>
      <c r="J29" s="19">
        <v>294</v>
      </c>
      <c r="K29" s="19">
        <v>24</v>
      </c>
      <c r="L29" s="19" t="s">
        <v>36</v>
      </c>
      <c r="M29" s="19">
        <v>600</v>
      </c>
      <c r="N29" s="19">
        <v>0.3</v>
      </c>
      <c r="O29" s="32">
        <v>22.96</v>
      </c>
      <c r="P29" s="19">
        <v>1200000</v>
      </c>
      <c r="Q29" s="17"/>
    </row>
    <row r="30" spans="1:17" x14ac:dyDescent="0.3">
      <c r="A30" s="47">
        <v>45470</v>
      </c>
      <c r="B30" s="19">
        <f t="shared" si="0"/>
        <v>57700</v>
      </c>
      <c r="C30" s="32">
        <v>57.7</v>
      </c>
      <c r="D30" s="32">
        <v>7.24</v>
      </c>
      <c r="E30" s="32">
        <v>7.79</v>
      </c>
      <c r="F30" s="19">
        <v>140</v>
      </c>
      <c r="G30" s="19">
        <v>15</v>
      </c>
      <c r="H30" s="19">
        <v>308</v>
      </c>
      <c r="I30" s="19">
        <v>40</v>
      </c>
      <c r="J30" s="19">
        <v>281</v>
      </c>
      <c r="K30" s="19">
        <v>28</v>
      </c>
      <c r="L30" s="19" t="s">
        <v>36</v>
      </c>
      <c r="M30" s="19">
        <v>500</v>
      </c>
      <c r="N30" s="19">
        <v>0.2</v>
      </c>
      <c r="O30" s="32">
        <v>22.91</v>
      </c>
      <c r="P30" s="19">
        <v>1100000</v>
      </c>
      <c r="Q30" s="17"/>
    </row>
    <row r="31" spans="1:17" x14ac:dyDescent="0.3">
      <c r="A31" s="47">
        <v>45471</v>
      </c>
      <c r="B31" s="19">
        <f t="shared" si="0"/>
        <v>61000</v>
      </c>
      <c r="C31" s="32">
        <v>61</v>
      </c>
      <c r="D31" s="32">
        <v>7.21</v>
      </c>
      <c r="E31" s="19">
        <v>7.81</v>
      </c>
      <c r="F31" s="19">
        <v>150</v>
      </c>
      <c r="G31" s="19">
        <v>18</v>
      </c>
      <c r="H31" s="19">
        <v>304</v>
      </c>
      <c r="I31" s="19">
        <v>44</v>
      </c>
      <c r="J31" s="19">
        <v>278</v>
      </c>
      <c r="K31" s="19">
        <v>27</v>
      </c>
      <c r="L31" s="19" t="s">
        <v>36</v>
      </c>
      <c r="M31" s="19">
        <v>600</v>
      </c>
      <c r="N31" s="19">
        <v>0.3</v>
      </c>
      <c r="O31" s="32">
        <v>22.69</v>
      </c>
      <c r="P31" s="19">
        <v>1700000</v>
      </c>
      <c r="Q31" s="17"/>
    </row>
    <row r="32" spans="1:17" x14ac:dyDescent="0.3">
      <c r="A32" s="47">
        <v>45472</v>
      </c>
      <c r="B32" s="19">
        <f t="shared" si="0"/>
        <v>57840</v>
      </c>
      <c r="C32" s="32">
        <v>57.84</v>
      </c>
      <c r="D32" s="32">
        <v>7.18</v>
      </c>
      <c r="E32" s="19">
        <v>7.72</v>
      </c>
      <c r="F32" s="19">
        <v>135</v>
      </c>
      <c r="G32" s="19">
        <v>16</v>
      </c>
      <c r="H32" s="19">
        <v>320</v>
      </c>
      <c r="I32" s="19">
        <v>40</v>
      </c>
      <c r="J32" s="19">
        <v>288</v>
      </c>
      <c r="K32" s="19">
        <v>26</v>
      </c>
      <c r="L32" s="19" t="s">
        <v>36</v>
      </c>
      <c r="M32" s="19">
        <v>400</v>
      </c>
      <c r="N32" s="19">
        <v>0.2</v>
      </c>
      <c r="O32" s="32">
        <v>22.82</v>
      </c>
      <c r="P32" s="19">
        <v>1400000</v>
      </c>
      <c r="Q32" s="42"/>
    </row>
    <row r="33" spans="1:17" ht="15" thickBot="1" x14ac:dyDescent="0.35">
      <c r="A33" s="49">
        <v>45473</v>
      </c>
      <c r="B33" s="50">
        <f t="shared" si="0"/>
        <v>57450</v>
      </c>
      <c r="C33" s="51">
        <v>57.45</v>
      </c>
      <c r="D33" s="51">
        <v>7.23</v>
      </c>
      <c r="E33" s="52">
        <v>7.76</v>
      </c>
      <c r="F33" s="52">
        <v>130</v>
      </c>
      <c r="G33" s="52">
        <v>17</v>
      </c>
      <c r="H33" s="52">
        <v>300</v>
      </c>
      <c r="I33" s="52">
        <v>40</v>
      </c>
      <c r="J33" s="52">
        <v>260</v>
      </c>
      <c r="K33" s="52">
        <v>25</v>
      </c>
      <c r="L33" s="52" t="s">
        <v>36</v>
      </c>
      <c r="M33" s="52">
        <v>500</v>
      </c>
      <c r="N33" s="52">
        <v>0.2</v>
      </c>
      <c r="O33" s="51">
        <v>23.56</v>
      </c>
      <c r="P33" s="52">
        <v>1200000</v>
      </c>
      <c r="Q33" s="53"/>
    </row>
    <row r="34" spans="1:17" ht="15" thickBot="1" x14ac:dyDescent="0.35">
      <c r="A34" s="11" t="s">
        <v>31</v>
      </c>
      <c r="B34" s="12">
        <f t="shared" ref="B34:K34" si="1">AVERAGE(B4:B33)</f>
        <v>58216.333333333336</v>
      </c>
      <c r="C34" s="12">
        <f t="shared" si="1"/>
        <v>58.216333333333331</v>
      </c>
      <c r="D34" s="12">
        <f t="shared" si="1"/>
        <v>7.2196666666666678</v>
      </c>
      <c r="E34" s="12">
        <f t="shared" si="1"/>
        <v>7.7569999999999997</v>
      </c>
      <c r="F34" s="12">
        <f t="shared" si="1"/>
        <v>143.83333333333334</v>
      </c>
      <c r="G34" s="12">
        <f t="shared" si="1"/>
        <v>15.466666666666667</v>
      </c>
      <c r="H34" s="12">
        <f t="shared" si="1"/>
        <v>320.26666666666665</v>
      </c>
      <c r="I34" s="12">
        <f t="shared" si="1"/>
        <v>40.533333333333331</v>
      </c>
      <c r="J34" s="12">
        <f t="shared" si="1"/>
        <v>249.66666666666666</v>
      </c>
      <c r="K34" s="12">
        <f t="shared" si="1"/>
        <v>25.4</v>
      </c>
      <c r="L34" s="12"/>
      <c r="M34" s="12">
        <f>AVERAGE(M4:M33)</f>
        <v>543.33333333333337</v>
      </c>
      <c r="N34" s="12">
        <f>AVERAGE(N4:N33)</f>
        <v>0.25</v>
      </c>
      <c r="O34" s="12">
        <f>AVERAGE(O4:O33)</f>
        <v>22.672999999999998</v>
      </c>
      <c r="P34" s="12">
        <f>AVERAGE(P4:P33)</f>
        <v>1326666.6666666667</v>
      </c>
      <c r="Q34" s="12"/>
    </row>
    <row r="35" spans="1:17" x14ac:dyDescent="0.3">
      <c r="C35" s="43">
        <f>SUM(C4:C33)</f>
        <v>1746.49</v>
      </c>
    </row>
    <row r="40" spans="1:17" ht="40.799999999999997" customHeight="1" x14ac:dyDescent="0.3">
      <c r="A40" s="56" t="s">
        <v>32</v>
      </c>
      <c r="B40" s="56"/>
      <c r="C40" s="56" t="s">
        <v>33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2" spans="1:17" x14ac:dyDescent="0.3">
      <c r="A42" s="14" t="s">
        <v>34</v>
      </c>
      <c r="B42" s="15">
        <f t="shared" ref="B42:K42" si="2">MIN(B4:B33)</f>
        <v>52330</v>
      </c>
      <c r="C42" s="15">
        <f t="shared" si="2"/>
        <v>52.33</v>
      </c>
      <c r="D42" s="15">
        <f t="shared" si="2"/>
        <v>7.16</v>
      </c>
      <c r="E42" s="15">
        <f t="shared" si="2"/>
        <v>7.7</v>
      </c>
      <c r="F42" s="15">
        <f t="shared" si="2"/>
        <v>130</v>
      </c>
      <c r="G42" s="15">
        <f t="shared" si="2"/>
        <v>14</v>
      </c>
      <c r="H42" s="15">
        <f t="shared" si="2"/>
        <v>300</v>
      </c>
      <c r="I42" s="15">
        <f t="shared" si="2"/>
        <v>36</v>
      </c>
      <c r="J42" s="15">
        <f t="shared" si="2"/>
        <v>214</v>
      </c>
      <c r="K42" s="15">
        <f t="shared" si="2"/>
        <v>24</v>
      </c>
      <c r="L42" s="15"/>
      <c r="M42" s="15">
        <f>MIN(M4:M33)</f>
        <v>400</v>
      </c>
      <c r="N42" s="15">
        <f>MIN(N4:N33)</f>
        <v>0.2</v>
      </c>
      <c r="O42" s="15">
        <f>MIN(O4:O33)</f>
        <v>21.67</v>
      </c>
      <c r="P42" s="15">
        <f>MIN(P4:P33)</f>
        <v>1100000</v>
      </c>
      <c r="Q42" s="15"/>
    </row>
    <row r="43" spans="1:17" x14ac:dyDescent="0.3">
      <c r="A43" s="14"/>
    </row>
    <row r="44" spans="1:17" x14ac:dyDescent="0.3">
      <c r="A44" s="14" t="s">
        <v>35</v>
      </c>
      <c r="B44" s="15">
        <f t="shared" ref="B44:K44" si="3">MAX(B4:B33)</f>
        <v>61000</v>
      </c>
      <c r="C44" s="15">
        <f t="shared" si="3"/>
        <v>61</v>
      </c>
      <c r="D44" s="15">
        <f t="shared" si="3"/>
        <v>7.3</v>
      </c>
      <c r="E44" s="15">
        <f t="shared" si="3"/>
        <v>7.81</v>
      </c>
      <c r="F44" s="15">
        <f t="shared" si="3"/>
        <v>150</v>
      </c>
      <c r="G44" s="15">
        <f t="shared" si="3"/>
        <v>18</v>
      </c>
      <c r="H44" s="15">
        <f t="shared" si="3"/>
        <v>344</v>
      </c>
      <c r="I44" s="15">
        <f t="shared" si="3"/>
        <v>44</v>
      </c>
      <c r="J44" s="15">
        <f t="shared" si="3"/>
        <v>294</v>
      </c>
      <c r="K44" s="15">
        <f t="shared" si="3"/>
        <v>28</v>
      </c>
      <c r="L44" s="15"/>
      <c r="M44" s="15">
        <f>MAX(M4:M33)</f>
        <v>700</v>
      </c>
      <c r="N44" s="15">
        <f>MAX(N4:N33)</f>
        <v>0.3</v>
      </c>
      <c r="O44" s="15">
        <f>MAX(O4:O33)</f>
        <v>23.56</v>
      </c>
      <c r="P44" s="15">
        <f>MAX(P4:P33)</f>
        <v>1700000</v>
      </c>
      <c r="Q44" s="15"/>
    </row>
  </sheetData>
  <mergeCells count="12">
    <mergeCell ref="A40:B40"/>
    <mergeCell ref="C40:Q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T44"/>
  <sheetViews>
    <sheetView topLeftCell="A62" zoomScale="85" zoomScaleNormal="85" workbookViewId="0">
      <selection activeCell="B34" sqref="B34"/>
    </sheetView>
  </sheetViews>
  <sheetFormatPr defaultRowHeight="14.4" x14ac:dyDescent="0.3"/>
  <cols>
    <col min="1" max="1" width="10.21875" customWidth="1"/>
    <col min="2" max="2" width="10" customWidth="1"/>
    <col min="3" max="3" width="7.66406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1.5546875" bestFit="1" customWidth="1"/>
    <col min="17" max="17" width="23.21875" customWidth="1"/>
    <col min="20" max="20" width="12" bestFit="1" customWidth="1"/>
    <col min="21" max="21" width="14.88671875" customWidth="1"/>
  </cols>
  <sheetData>
    <row r="1" spans="1:46" ht="69.75" customHeight="1" thickBot="1" x14ac:dyDescent="0.6">
      <c r="A1" s="58" t="s">
        <v>29</v>
      </c>
      <c r="B1" s="59"/>
      <c r="C1" s="59"/>
      <c r="D1" s="59"/>
      <c r="E1" s="59"/>
      <c r="F1" s="59"/>
      <c r="G1" s="59"/>
      <c r="H1" s="60"/>
      <c r="I1" s="60"/>
      <c r="J1" s="59"/>
      <c r="K1" s="59"/>
      <c r="L1" s="59"/>
      <c r="M1" s="59"/>
      <c r="N1" s="59"/>
      <c r="O1" s="59"/>
      <c r="P1" s="59"/>
      <c r="Q1" s="6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2" t="s">
        <v>0</v>
      </c>
      <c r="B2" s="64" t="s">
        <v>26</v>
      </c>
      <c r="C2" s="65"/>
      <c r="D2" s="66" t="s">
        <v>1</v>
      </c>
      <c r="E2" s="67"/>
      <c r="F2" s="68" t="s">
        <v>2</v>
      </c>
      <c r="G2" s="69"/>
      <c r="H2" s="70" t="s">
        <v>3</v>
      </c>
      <c r="I2" s="71"/>
      <c r="J2" s="72" t="s">
        <v>4</v>
      </c>
      <c r="K2" s="69"/>
      <c r="L2" s="73" t="s">
        <v>5</v>
      </c>
      <c r="M2" s="69"/>
      <c r="N2" s="2" t="s">
        <v>6</v>
      </c>
      <c r="O2" s="73" t="s">
        <v>7</v>
      </c>
      <c r="P2" s="74"/>
      <c r="Q2" s="75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3"/>
      <c r="B3" s="4" t="s">
        <v>9</v>
      </c>
      <c r="C3" s="5" t="s">
        <v>10</v>
      </c>
      <c r="D3" s="6" t="s">
        <v>11</v>
      </c>
      <c r="E3" s="6" t="s">
        <v>22</v>
      </c>
      <c r="F3" s="21" t="s">
        <v>12</v>
      </c>
      <c r="G3" s="22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6">
        <v>45444</v>
      </c>
      <c r="B4" s="34">
        <f>C4*1000</f>
        <v>37940</v>
      </c>
      <c r="C4" s="39">
        <v>37.94</v>
      </c>
      <c r="D4" s="39">
        <v>7.21</v>
      </c>
      <c r="E4" s="39">
        <v>7.75</v>
      </c>
      <c r="F4" s="34">
        <v>160</v>
      </c>
      <c r="G4" s="34">
        <v>25</v>
      </c>
      <c r="H4" s="34">
        <v>360</v>
      </c>
      <c r="I4" s="34">
        <v>44</v>
      </c>
      <c r="J4" s="34">
        <v>326</v>
      </c>
      <c r="K4" s="34">
        <v>38</v>
      </c>
      <c r="L4" s="34" t="s">
        <v>36</v>
      </c>
      <c r="M4" s="34">
        <v>700</v>
      </c>
      <c r="N4" s="34">
        <v>0.3</v>
      </c>
      <c r="O4" s="39">
        <v>23.97</v>
      </c>
      <c r="P4" s="34">
        <v>1700000</v>
      </c>
      <c r="Q4" s="48"/>
    </row>
    <row r="5" spans="1:46" x14ac:dyDescent="0.3">
      <c r="A5" s="47">
        <v>45445</v>
      </c>
      <c r="B5" s="19">
        <f t="shared" ref="B5:B33" si="0">C5*1000</f>
        <v>37180</v>
      </c>
      <c r="C5" s="32">
        <v>37.18</v>
      </c>
      <c r="D5" s="32">
        <v>7.27</v>
      </c>
      <c r="E5" s="32">
        <v>7.74</v>
      </c>
      <c r="F5" s="19">
        <v>165</v>
      </c>
      <c r="G5" s="19">
        <v>23</v>
      </c>
      <c r="H5" s="19">
        <v>372</v>
      </c>
      <c r="I5" s="19">
        <v>40</v>
      </c>
      <c r="J5" s="19">
        <v>336</v>
      </c>
      <c r="K5" s="19">
        <v>36</v>
      </c>
      <c r="L5" s="19" t="s">
        <v>36</v>
      </c>
      <c r="M5" s="19">
        <v>600</v>
      </c>
      <c r="N5" s="19">
        <v>0.3</v>
      </c>
      <c r="O5" s="32">
        <v>24.38</v>
      </c>
      <c r="P5" s="19">
        <v>1400000</v>
      </c>
      <c r="Q5" s="17"/>
    </row>
    <row r="6" spans="1:46" x14ac:dyDescent="0.3">
      <c r="A6" s="47">
        <v>45446</v>
      </c>
      <c r="B6" s="19">
        <f t="shared" si="0"/>
        <v>33520</v>
      </c>
      <c r="C6" s="32">
        <v>33.520000000000003</v>
      </c>
      <c r="D6" s="32">
        <v>7.38</v>
      </c>
      <c r="E6" s="32">
        <v>7.7</v>
      </c>
      <c r="F6" s="19">
        <v>155</v>
      </c>
      <c r="G6" s="19">
        <v>24</v>
      </c>
      <c r="H6" s="19">
        <v>364</v>
      </c>
      <c r="I6" s="19">
        <v>44</v>
      </c>
      <c r="J6" s="19">
        <v>321</v>
      </c>
      <c r="K6" s="19">
        <v>42</v>
      </c>
      <c r="L6" s="19" t="s">
        <v>36</v>
      </c>
      <c r="M6" s="19">
        <v>400</v>
      </c>
      <c r="N6" s="19">
        <v>0.3</v>
      </c>
      <c r="O6" s="32">
        <v>23.49</v>
      </c>
      <c r="P6" s="19">
        <v>1300000</v>
      </c>
      <c r="Q6" s="17"/>
    </row>
    <row r="7" spans="1:46" x14ac:dyDescent="0.3">
      <c r="A7" s="47">
        <v>45447</v>
      </c>
      <c r="B7" s="19">
        <f t="shared" si="0"/>
        <v>35410</v>
      </c>
      <c r="C7" s="32">
        <v>35.409999999999997</v>
      </c>
      <c r="D7" s="32">
        <v>7.64</v>
      </c>
      <c r="E7" s="32">
        <v>7.79</v>
      </c>
      <c r="F7" s="19">
        <v>150</v>
      </c>
      <c r="G7" s="19">
        <v>26</v>
      </c>
      <c r="H7" s="19">
        <v>368</v>
      </c>
      <c r="I7" s="19">
        <v>40</v>
      </c>
      <c r="J7" s="19">
        <v>344</v>
      </c>
      <c r="K7" s="19">
        <v>39</v>
      </c>
      <c r="L7" s="19" t="s">
        <v>36</v>
      </c>
      <c r="M7" s="19">
        <v>700</v>
      </c>
      <c r="N7" s="19">
        <v>0.3</v>
      </c>
      <c r="O7" s="32">
        <v>24.48</v>
      </c>
      <c r="P7" s="19">
        <v>1400000</v>
      </c>
      <c r="Q7" s="17"/>
    </row>
    <row r="8" spans="1:46" x14ac:dyDescent="0.3">
      <c r="A8" s="47">
        <v>45448</v>
      </c>
      <c r="B8" s="19">
        <f t="shared" si="0"/>
        <v>34900</v>
      </c>
      <c r="C8" s="32">
        <v>34.9</v>
      </c>
      <c r="D8" s="32">
        <v>7.87</v>
      </c>
      <c r="E8" s="32">
        <v>7.94</v>
      </c>
      <c r="F8" s="19">
        <v>160</v>
      </c>
      <c r="G8" s="19">
        <v>27</v>
      </c>
      <c r="H8" s="19">
        <v>340</v>
      </c>
      <c r="I8" s="19">
        <v>40</v>
      </c>
      <c r="J8" s="19">
        <v>323</v>
      </c>
      <c r="K8" s="19">
        <v>34</v>
      </c>
      <c r="L8" s="19" t="s">
        <v>36</v>
      </c>
      <c r="M8" s="19">
        <v>600</v>
      </c>
      <c r="N8" s="19">
        <v>0.3</v>
      </c>
      <c r="O8" s="32">
        <v>23.02</v>
      </c>
      <c r="P8" s="19">
        <v>1100000</v>
      </c>
      <c r="Q8" s="17"/>
    </row>
    <row r="9" spans="1:46" x14ac:dyDescent="0.3">
      <c r="A9" s="47">
        <v>45449</v>
      </c>
      <c r="B9" s="19">
        <f t="shared" si="0"/>
        <v>35750</v>
      </c>
      <c r="C9" s="32">
        <v>35.75</v>
      </c>
      <c r="D9" s="32">
        <v>8.2200000000000006</v>
      </c>
      <c r="E9" s="32">
        <v>7.8</v>
      </c>
      <c r="F9" s="19">
        <v>155</v>
      </c>
      <c r="G9" s="19">
        <v>26</v>
      </c>
      <c r="H9" s="19">
        <v>352</v>
      </c>
      <c r="I9" s="19">
        <v>36</v>
      </c>
      <c r="J9" s="19">
        <v>367</v>
      </c>
      <c r="K9" s="19">
        <v>33</v>
      </c>
      <c r="L9" s="19" t="s">
        <v>36</v>
      </c>
      <c r="M9" s="19">
        <v>500</v>
      </c>
      <c r="N9" s="19">
        <v>0.3</v>
      </c>
      <c r="O9" s="32">
        <v>25.03</v>
      </c>
      <c r="P9" s="19">
        <v>1400000</v>
      </c>
      <c r="Q9" s="17"/>
    </row>
    <row r="10" spans="1:46" x14ac:dyDescent="0.3">
      <c r="A10" s="47">
        <v>45450</v>
      </c>
      <c r="B10" s="19">
        <f t="shared" si="0"/>
        <v>35280</v>
      </c>
      <c r="C10" s="32">
        <v>35.28</v>
      </c>
      <c r="D10" s="32">
        <v>8.31</v>
      </c>
      <c r="E10" s="32">
        <v>7.86</v>
      </c>
      <c r="F10" s="19">
        <v>165</v>
      </c>
      <c r="G10" s="19">
        <v>23</v>
      </c>
      <c r="H10" s="19">
        <v>356</v>
      </c>
      <c r="I10" s="19">
        <v>40</v>
      </c>
      <c r="J10" s="19">
        <v>362</v>
      </c>
      <c r="K10" s="19">
        <v>35</v>
      </c>
      <c r="L10" s="19" t="s">
        <v>36</v>
      </c>
      <c r="M10" s="19">
        <v>700</v>
      </c>
      <c r="N10" s="19">
        <v>0.3</v>
      </c>
      <c r="O10" s="32">
        <v>23.48</v>
      </c>
      <c r="P10" s="19">
        <v>1700000</v>
      </c>
      <c r="Q10" s="17"/>
    </row>
    <row r="11" spans="1:46" x14ac:dyDescent="0.3">
      <c r="A11" s="47">
        <v>45451</v>
      </c>
      <c r="B11" s="19">
        <f t="shared" si="0"/>
        <v>34460</v>
      </c>
      <c r="C11" s="32">
        <v>34.46</v>
      </c>
      <c r="D11" s="32">
        <v>7.99</v>
      </c>
      <c r="E11" s="32">
        <v>7.82</v>
      </c>
      <c r="F11" s="19">
        <v>160</v>
      </c>
      <c r="G11" s="19">
        <v>24</v>
      </c>
      <c r="H11" s="19">
        <v>344</v>
      </c>
      <c r="I11" s="19">
        <v>44</v>
      </c>
      <c r="J11" s="19">
        <v>331</v>
      </c>
      <c r="K11" s="19">
        <v>38</v>
      </c>
      <c r="L11" s="19" t="s">
        <v>36</v>
      </c>
      <c r="M11" s="19">
        <v>600</v>
      </c>
      <c r="N11" s="19">
        <v>0.3</v>
      </c>
      <c r="O11" s="32">
        <v>23.02</v>
      </c>
      <c r="P11" s="19">
        <v>1400000</v>
      </c>
      <c r="Q11" s="17"/>
    </row>
    <row r="12" spans="1:46" x14ac:dyDescent="0.3">
      <c r="A12" s="47">
        <v>45452</v>
      </c>
      <c r="B12" s="19">
        <f t="shared" si="0"/>
        <v>35100</v>
      </c>
      <c r="C12" s="32">
        <v>35.1</v>
      </c>
      <c r="D12" s="32">
        <v>7.97</v>
      </c>
      <c r="E12" s="32">
        <v>7.81</v>
      </c>
      <c r="F12" s="19">
        <v>155</v>
      </c>
      <c r="G12" s="19">
        <v>22</v>
      </c>
      <c r="H12" s="19">
        <v>360</v>
      </c>
      <c r="I12" s="19">
        <v>40</v>
      </c>
      <c r="J12" s="19">
        <v>367</v>
      </c>
      <c r="K12" s="19">
        <v>35</v>
      </c>
      <c r="L12" s="19" t="s">
        <v>36</v>
      </c>
      <c r="M12" s="19">
        <v>400</v>
      </c>
      <c r="N12" s="19">
        <v>0.3</v>
      </c>
      <c r="O12" s="32">
        <v>24.41</v>
      </c>
      <c r="P12" s="19">
        <v>1300000</v>
      </c>
      <c r="Q12" s="17"/>
    </row>
    <row r="13" spans="1:46" x14ac:dyDescent="0.3">
      <c r="A13" s="47">
        <v>45453</v>
      </c>
      <c r="B13" s="19">
        <f t="shared" si="0"/>
        <v>35860</v>
      </c>
      <c r="C13" s="32">
        <v>35.86</v>
      </c>
      <c r="D13" s="32">
        <v>7.83</v>
      </c>
      <c r="E13" s="32">
        <v>7.9</v>
      </c>
      <c r="F13" s="19">
        <v>150</v>
      </c>
      <c r="G13" s="19">
        <v>22</v>
      </c>
      <c r="H13" s="19">
        <v>364</v>
      </c>
      <c r="I13" s="19">
        <v>36</v>
      </c>
      <c r="J13" s="19">
        <v>323</v>
      </c>
      <c r="K13" s="19">
        <v>34</v>
      </c>
      <c r="L13" s="19" t="s">
        <v>36</v>
      </c>
      <c r="M13" s="19">
        <v>500</v>
      </c>
      <c r="N13" s="19">
        <v>0.3</v>
      </c>
      <c r="O13" s="32">
        <v>25.68</v>
      </c>
      <c r="P13" s="19">
        <v>1700000</v>
      </c>
      <c r="Q13" s="17"/>
    </row>
    <row r="14" spans="1:46" x14ac:dyDescent="0.3">
      <c r="A14" s="47">
        <v>45454</v>
      </c>
      <c r="B14" s="19">
        <f t="shared" si="0"/>
        <v>33170</v>
      </c>
      <c r="C14" s="32">
        <v>33.17</v>
      </c>
      <c r="D14" s="32">
        <v>7.51</v>
      </c>
      <c r="E14" s="32">
        <v>7.69</v>
      </c>
      <c r="F14" s="19">
        <v>155</v>
      </c>
      <c r="G14" s="19">
        <v>23</v>
      </c>
      <c r="H14" s="19">
        <v>352</v>
      </c>
      <c r="I14" s="19">
        <v>40</v>
      </c>
      <c r="J14" s="19">
        <v>365</v>
      </c>
      <c r="K14" s="19">
        <v>33</v>
      </c>
      <c r="L14" s="19" t="s">
        <v>36</v>
      </c>
      <c r="M14" s="19">
        <v>700</v>
      </c>
      <c r="N14" s="19">
        <v>0.3</v>
      </c>
      <c r="O14" s="32">
        <v>25.42</v>
      </c>
      <c r="P14" s="19">
        <v>1300000</v>
      </c>
      <c r="Q14" s="17"/>
    </row>
    <row r="15" spans="1:46" x14ac:dyDescent="0.3">
      <c r="A15" s="47">
        <v>45455</v>
      </c>
      <c r="B15" s="19">
        <f t="shared" si="0"/>
        <v>36190</v>
      </c>
      <c r="C15" s="32">
        <v>36.19</v>
      </c>
      <c r="D15" s="32">
        <v>7.39</v>
      </c>
      <c r="E15" s="32">
        <v>7.74</v>
      </c>
      <c r="F15" s="19">
        <v>165</v>
      </c>
      <c r="G15" s="19">
        <v>24</v>
      </c>
      <c r="H15" s="19">
        <v>360</v>
      </c>
      <c r="I15" s="19">
        <v>44</v>
      </c>
      <c r="J15" s="19">
        <v>344</v>
      </c>
      <c r="K15" s="19">
        <v>44</v>
      </c>
      <c r="L15" s="19" t="s">
        <v>36</v>
      </c>
      <c r="M15" s="19">
        <v>600</v>
      </c>
      <c r="N15" s="19">
        <v>0.3</v>
      </c>
      <c r="O15" s="32">
        <v>24.02</v>
      </c>
      <c r="P15" s="19">
        <v>1200000</v>
      </c>
      <c r="Q15" s="17"/>
    </row>
    <row r="16" spans="1:46" x14ac:dyDescent="0.3">
      <c r="A16" s="47">
        <v>45456</v>
      </c>
      <c r="B16" s="19">
        <f t="shared" si="0"/>
        <v>36780</v>
      </c>
      <c r="C16" s="32">
        <v>36.78</v>
      </c>
      <c r="D16" s="32">
        <v>7.48</v>
      </c>
      <c r="E16" s="32">
        <v>7.64</v>
      </c>
      <c r="F16" s="19">
        <v>165</v>
      </c>
      <c r="G16" s="19">
        <v>23</v>
      </c>
      <c r="H16" s="19">
        <v>356</v>
      </c>
      <c r="I16" s="19">
        <v>40</v>
      </c>
      <c r="J16" s="19">
        <v>319</v>
      </c>
      <c r="K16" s="19">
        <v>45</v>
      </c>
      <c r="L16" s="19" t="s">
        <v>36</v>
      </c>
      <c r="M16" s="19">
        <v>400</v>
      </c>
      <c r="N16" s="19">
        <v>0.3</v>
      </c>
      <c r="O16" s="32">
        <v>23.76</v>
      </c>
      <c r="P16" s="19">
        <v>1100000</v>
      </c>
      <c r="Q16" s="17"/>
    </row>
    <row r="17" spans="1:20" x14ac:dyDescent="0.3">
      <c r="A17" s="47">
        <v>45457</v>
      </c>
      <c r="B17" s="19">
        <f t="shared" si="0"/>
        <v>36050</v>
      </c>
      <c r="C17" s="32">
        <v>36.049999999999997</v>
      </c>
      <c r="D17" s="32">
        <v>7.39</v>
      </c>
      <c r="E17" s="32">
        <v>7.56</v>
      </c>
      <c r="F17" s="19">
        <v>155</v>
      </c>
      <c r="G17" s="19">
        <v>23</v>
      </c>
      <c r="H17" s="19">
        <v>344</v>
      </c>
      <c r="I17" s="19">
        <v>44</v>
      </c>
      <c r="J17" s="19">
        <v>337</v>
      </c>
      <c r="K17" s="19">
        <v>40</v>
      </c>
      <c r="L17" s="19" t="s">
        <v>36</v>
      </c>
      <c r="M17" s="19">
        <v>500</v>
      </c>
      <c r="N17" s="19">
        <v>0.3</v>
      </c>
      <c r="O17" s="32">
        <v>22.59</v>
      </c>
      <c r="P17" s="19">
        <v>1400000</v>
      </c>
      <c r="Q17" s="17"/>
    </row>
    <row r="18" spans="1:20" x14ac:dyDescent="0.3">
      <c r="A18" s="47">
        <v>45458</v>
      </c>
      <c r="B18" s="19">
        <f t="shared" si="0"/>
        <v>33520</v>
      </c>
      <c r="C18" s="32">
        <v>33.520000000000003</v>
      </c>
      <c r="D18" s="32">
        <v>7.4</v>
      </c>
      <c r="E18" s="32">
        <v>7.67</v>
      </c>
      <c r="F18" s="19">
        <v>160</v>
      </c>
      <c r="G18" s="19">
        <v>21</v>
      </c>
      <c r="H18" s="19">
        <v>360</v>
      </c>
      <c r="I18" s="19">
        <v>36</v>
      </c>
      <c r="J18" s="19">
        <v>357</v>
      </c>
      <c r="K18" s="19">
        <v>34</v>
      </c>
      <c r="L18" s="19" t="s">
        <v>36</v>
      </c>
      <c r="M18" s="19">
        <v>700</v>
      </c>
      <c r="N18" s="19">
        <v>0.3</v>
      </c>
      <c r="O18" s="32">
        <v>23.97</v>
      </c>
      <c r="P18" s="19">
        <v>1400000</v>
      </c>
      <c r="Q18" s="17"/>
    </row>
    <row r="19" spans="1:20" x14ac:dyDescent="0.3">
      <c r="A19" s="47">
        <v>45459</v>
      </c>
      <c r="B19" s="19">
        <f t="shared" si="0"/>
        <v>33310</v>
      </c>
      <c r="C19" s="32">
        <v>33.31</v>
      </c>
      <c r="D19" s="32">
        <v>7.36</v>
      </c>
      <c r="E19" s="32">
        <v>7.62</v>
      </c>
      <c r="F19" s="19">
        <v>165</v>
      </c>
      <c r="G19" s="19">
        <v>22</v>
      </c>
      <c r="H19" s="19">
        <v>368</v>
      </c>
      <c r="I19" s="19">
        <v>40</v>
      </c>
      <c r="J19" s="19">
        <v>362</v>
      </c>
      <c r="K19" s="19">
        <v>40</v>
      </c>
      <c r="L19" s="19" t="s">
        <v>36</v>
      </c>
      <c r="M19" s="19">
        <v>500</v>
      </c>
      <c r="N19" s="19">
        <v>0.3</v>
      </c>
      <c r="O19" s="32">
        <v>23.7</v>
      </c>
      <c r="P19" s="19">
        <v>1100000</v>
      </c>
      <c r="Q19" s="17"/>
    </row>
    <row r="20" spans="1:20" x14ac:dyDescent="0.3">
      <c r="A20" s="47">
        <v>45460</v>
      </c>
      <c r="B20" s="19">
        <f t="shared" si="0"/>
        <v>35620</v>
      </c>
      <c r="C20" s="32">
        <v>35.619999999999997</v>
      </c>
      <c r="D20" s="32">
        <v>7.29</v>
      </c>
      <c r="E20" s="32">
        <v>7.6</v>
      </c>
      <c r="F20" s="19">
        <v>160</v>
      </c>
      <c r="G20" s="19">
        <v>23</v>
      </c>
      <c r="H20" s="19">
        <v>364</v>
      </c>
      <c r="I20" s="19">
        <v>36</v>
      </c>
      <c r="J20" s="19">
        <v>359</v>
      </c>
      <c r="K20" s="19">
        <v>35</v>
      </c>
      <c r="L20" s="19" t="s">
        <v>36</v>
      </c>
      <c r="M20" s="19">
        <v>400</v>
      </c>
      <c r="N20" s="19">
        <v>0.3</v>
      </c>
      <c r="O20" s="32">
        <v>22.87</v>
      </c>
      <c r="P20" s="19">
        <v>1300000</v>
      </c>
      <c r="Q20" s="17"/>
    </row>
    <row r="21" spans="1:20" x14ac:dyDescent="0.3">
      <c r="A21" s="47">
        <v>45461</v>
      </c>
      <c r="B21" s="19">
        <f t="shared" si="0"/>
        <v>37200</v>
      </c>
      <c r="C21" s="32">
        <v>37.200000000000003</v>
      </c>
      <c r="D21" s="32">
        <v>7.26</v>
      </c>
      <c r="E21" s="32">
        <v>7.76</v>
      </c>
      <c r="F21" s="19">
        <v>155</v>
      </c>
      <c r="G21" s="19">
        <v>21</v>
      </c>
      <c r="H21" s="19">
        <v>352</v>
      </c>
      <c r="I21" s="19">
        <v>40</v>
      </c>
      <c r="J21" s="19">
        <v>321</v>
      </c>
      <c r="K21" s="19">
        <v>39</v>
      </c>
      <c r="L21" s="19" t="s">
        <v>36</v>
      </c>
      <c r="M21" s="19">
        <v>700</v>
      </c>
      <c r="N21" s="19">
        <v>0.3</v>
      </c>
      <c r="O21" s="32">
        <v>24.73</v>
      </c>
      <c r="P21" s="19">
        <v>1700000</v>
      </c>
      <c r="Q21" s="17"/>
    </row>
    <row r="22" spans="1:20" x14ac:dyDescent="0.3">
      <c r="A22" s="47">
        <v>45462</v>
      </c>
      <c r="B22" s="19">
        <f t="shared" si="0"/>
        <v>37130</v>
      </c>
      <c r="C22" s="32">
        <v>37.130000000000003</v>
      </c>
      <c r="D22" s="32">
        <v>7.41</v>
      </c>
      <c r="E22" s="32">
        <v>7.65</v>
      </c>
      <c r="F22" s="19">
        <v>160</v>
      </c>
      <c r="G22" s="19">
        <v>22</v>
      </c>
      <c r="H22" s="19">
        <v>360</v>
      </c>
      <c r="I22" s="19">
        <v>36</v>
      </c>
      <c r="J22" s="19">
        <v>315</v>
      </c>
      <c r="K22" s="19">
        <v>34</v>
      </c>
      <c r="L22" s="19" t="s">
        <v>36</v>
      </c>
      <c r="M22" s="19">
        <v>500</v>
      </c>
      <c r="N22" s="19">
        <v>0.3</v>
      </c>
      <c r="O22" s="32">
        <v>25.14</v>
      </c>
      <c r="P22" s="19">
        <v>1400000</v>
      </c>
      <c r="Q22" s="17"/>
    </row>
    <row r="23" spans="1:20" x14ac:dyDescent="0.3">
      <c r="A23" s="47">
        <v>45463</v>
      </c>
      <c r="B23" s="19">
        <f t="shared" si="0"/>
        <v>39340</v>
      </c>
      <c r="C23" s="32">
        <v>39.340000000000003</v>
      </c>
      <c r="D23" s="32">
        <v>7.32</v>
      </c>
      <c r="E23" s="32">
        <v>7.58</v>
      </c>
      <c r="F23" s="19">
        <v>160</v>
      </c>
      <c r="G23" s="19">
        <v>23</v>
      </c>
      <c r="H23" s="19">
        <v>356</v>
      </c>
      <c r="I23" s="19">
        <v>40</v>
      </c>
      <c r="J23" s="19">
        <v>333</v>
      </c>
      <c r="K23" s="19">
        <v>39</v>
      </c>
      <c r="L23" s="19" t="s">
        <v>36</v>
      </c>
      <c r="M23" s="19">
        <v>700</v>
      </c>
      <c r="N23" s="19">
        <v>0.3</v>
      </c>
      <c r="O23" s="32">
        <v>22.73</v>
      </c>
      <c r="P23" s="19">
        <v>1300000</v>
      </c>
      <c r="Q23" s="17"/>
    </row>
    <row r="24" spans="1:20" x14ac:dyDescent="0.3">
      <c r="A24" s="47">
        <v>45464</v>
      </c>
      <c r="B24" s="19">
        <f t="shared" si="0"/>
        <v>38720</v>
      </c>
      <c r="C24" s="32">
        <v>38.72</v>
      </c>
      <c r="D24" s="32">
        <v>7.39</v>
      </c>
      <c r="E24" s="32">
        <v>7.71</v>
      </c>
      <c r="F24" s="19">
        <v>155</v>
      </c>
      <c r="G24" s="19">
        <v>22</v>
      </c>
      <c r="H24" s="19">
        <v>352</v>
      </c>
      <c r="I24" s="19">
        <v>44</v>
      </c>
      <c r="J24" s="19">
        <v>354</v>
      </c>
      <c r="K24" s="19">
        <v>44</v>
      </c>
      <c r="L24" s="19" t="s">
        <v>36</v>
      </c>
      <c r="M24" s="19">
        <v>600</v>
      </c>
      <c r="N24" s="19">
        <v>0.3</v>
      </c>
      <c r="O24" s="32">
        <v>24.75</v>
      </c>
      <c r="P24" s="19">
        <v>1700000</v>
      </c>
      <c r="Q24" s="17"/>
    </row>
    <row r="25" spans="1:20" x14ac:dyDescent="0.3">
      <c r="A25" s="47">
        <v>45465</v>
      </c>
      <c r="B25" s="19">
        <f t="shared" si="0"/>
        <v>36100</v>
      </c>
      <c r="C25" s="32">
        <v>36.1</v>
      </c>
      <c r="D25" s="32">
        <v>7.26</v>
      </c>
      <c r="E25" s="32">
        <v>7.51</v>
      </c>
      <c r="F25" s="19">
        <v>165</v>
      </c>
      <c r="G25" s="19">
        <v>23</v>
      </c>
      <c r="H25" s="19">
        <v>336</v>
      </c>
      <c r="I25" s="19">
        <v>48</v>
      </c>
      <c r="J25" s="19">
        <v>303</v>
      </c>
      <c r="K25" s="19">
        <v>43</v>
      </c>
      <c r="L25" s="19" t="s">
        <v>36</v>
      </c>
      <c r="M25" s="19">
        <v>400</v>
      </c>
      <c r="N25" s="19">
        <v>0.3</v>
      </c>
      <c r="O25" s="32">
        <v>23.97</v>
      </c>
      <c r="P25" s="19">
        <v>1100000</v>
      </c>
      <c r="Q25" s="17"/>
      <c r="T25" t="s">
        <v>37</v>
      </c>
    </row>
    <row r="26" spans="1:20" x14ac:dyDescent="0.3">
      <c r="A26" s="47">
        <v>45466</v>
      </c>
      <c r="B26" s="19">
        <f t="shared" si="0"/>
        <v>36680</v>
      </c>
      <c r="C26" s="32">
        <v>36.68</v>
      </c>
      <c r="D26" s="32">
        <v>7.42</v>
      </c>
      <c r="E26" s="32">
        <v>7.58</v>
      </c>
      <c r="F26" s="19">
        <v>160</v>
      </c>
      <c r="G26" s="19">
        <v>21</v>
      </c>
      <c r="H26" s="19">
        <v>344</v>
      </c>
      <c r="I26" s="19">
        <v>40</v>
      </c>
      <c r="J26" s="19">
        <v>336</v>
      </c>
      <c r="K26" s="19">
        <v>36</v>
      </c>
      <c r="L26" s="19" t="s">
        <v>36</v>
      </c>
      <c r="M26" s="19">
        <v>500</v>
      </c>
      <c r="N26" s="19">
        <v>0.3</v>
      </c>
      <c r="O26" s="32">
        <v>23</v>
      </c>
      <c r="P26" s="19">
        <v>1400000</v>
      </c>
      <c r="Q26" s="17"/>
    </row>
    <row r="27" spans="1:20" x14ac:dyDescent="0.3">
      <c r="A27" s="47">
        <v>45467</v>
      </c>
      <c r="B27" s="19">
        <f t="shared" si="0"/>
        <v>37320</v>
      </c>
      <c r="C27" s="32">
        <v>37.32</v>
      </c>
      <c r="D27" s="32">
        <v>7.61</v>
      </c>
      <c r="E27" s="32">
        <v>7.65</v>
      </c>
      <c r="F27" s="19">
        <v>160</v>
      </c>
      <c r="G27" s="19">
        <v>22</v>
      </c>
      <c r="H27" s="19">
        <v>312</v>
      </c>
      <c r="I27" s="19">
        <v>44</v>
      </c>
      <c r="J27" s="19">
        <v>340</v>
      </c>
      <c r="K27" s="19">
        <v>38</v>
      </c>
      <c r="L27" s="19" t="s">
        <v>36</v>
      </c>
      <c r="M27" s="19">
        <v>500</v>
      </c>
      <c r="N27" s="19">
        <v>0.3</v>
      </c>
      <c r="O27" s="32">
        <v>23.3</v>
      </c>
      <c r="P27" s="19">
        <v>1400000</v>
      </c>
      <c r="Q27" s="17"/>
    </row>
    <row r="28" spans="1:20" x14ac:dyDescent="0.3">
      <c r="A28" s="47">
        <v>45468</v>
      </c>
      <c r="B28" s="19">
        <f t="shared" si="0"/>
        <v>35270</v>
      </c>
      <c r="C28" s="32">
        <v>35.270000000000003</v>
      </c>
      <c r="D28" s="32">
        <v>6.95</v>
      </c>
      <c r="E28" s="32">
        <v>7.68</v>
      </c>
      <c r="F28" s="19">
        <v>155</v>
      </c>
      <c r="G28" s="19">
        <v>19</v>
      </c>
      <c r="H28" s="19">
        <v>324</v>
      </c>
      <c r="I28" s="19">
        <v>36</v>
      </c>
      <c r="J28" s="19">
        <v>289</v>
      </c>
      <c r="K28" s="19">
        <v>31</v>
      </c>
      <c r="L28" s="19" t="s">
        <v>36</v>
      </c>
      <c r="M28" s="19">
        <v>600</v>
      </c>
      <c r="N28" s="19">
        <v>0.3</v>
      </c>
      <c r="O28" s="32">
        <v>23.61</v>
      </c>
      <c r="P28" s="19">
        <v>1300000</v>
      </c>
      <c r="Q28" s="17"/>
    </row>
    <row r="29" spans="1:20" x14ac:dyDescent="0.3">
      <c r="A29" s="47">
        <v>45469</v>
      </c>
      <c r="B29" s="19">
        <f t="shared" si="0"/>
        <v>37470</v>
      </c>
      <c r="C29" s="32">
        <v>37.47</v>
      </c>
      <c r="D29" s="32">
        <v>7.23</v>
      </c>
      <c r="E29" s="32">
        <v>7.62</v>
      </c>
      <c r="F29" s="19">
        <v>160</v>
      </c>
      <c r="G29" s="19">
        <v>23</v>
      </c>
      <c r="H29" s="19">
        <v>332</v>
      </c>
      <c r="I29" s="19">
        <v>40</v>
      </c>
      <c r="J29" s="19">
        <v>315</v>
      </c>
      <c r="K29" s="19">
        <v>33</v>
      </c>
      <c r="L29" s="19" t="s">
        <v>36</v>
      </c>
      <c r="M29" s="19">
        <v>700</v>
      </c>
      <c r="N29" s="19">
        <v>0.3</v>
      </c>
      <c r="O29" s="32">
        <v>23.66</v>
      </c>
      <c r="P29" s="19">
        <v>1700000</v>
      </c>
      <c r="Q29" s="17"/>
    </row>
    <row r="30" spans="1:20" x14ac:dyDescent="0.3">
      <c r="A30" s="47">
        <v>45470</v>
      </c>
      <c r="B30" s="19">
        <f t="shared" si="0"/>
        <v>37550</v>
      </c>
      <c r="C30" s="32">
        <v>37.549999999999997</v>
      </c>
      <c r="D30" s="32">
        <v>7.16</v>
      </c>
      <c r="E30" s="32">
        <v>7.69</v>
      </c>
      <c r="F30" s="19">
        <v>145</v>
      </c>
      <c r="G30" s="19">
        <v>22</v>
      </c>
      <c r="H30" s="19">
        <v>336</v>
      </c>
      <c r="I30" s="19">
        <v>40</v>
      </c>
      <c r="J30" s="19">
        <v>329</v>
      </c>
      <c r="K30" s="19">
        <v>32</v>
      </c>
      <c r="L30" s="19" t="s">
        <v>36</v>
      </c>
      <c r="M30" s="19">
        <v>400</v>
      </c>
      <c r="N30" s="19">
        <v>0.3</v>
      </c>
      <c r="O30" s="32">
        <v>24.66</v>
      </c>
      <c r="P30" s="19">
        <v>1200000</v>
      </c>
      <c r="Q30" s="17"/>
    </row>
    <row r="31" spans="1:20" x14ac:dyDescent="0.3">
      <c r="A31" s="47">
        <v>45471</v>
      </c>
      <c r="B31" s="19">
        <f t="shared" si="0"/>
        <v>36240</v>
      </c>
      <c r="C31" s="32">
        <v>36.24</v>
      </c>
      <c r="D31" s="32">
        <v>7.05</v>
      </c>
      <c r="E31" s="32">
        <v>7.64</v>
      </c>
      <c r="F31" s="19">
        <v>150</v>
      </c>
      <c r="G31" s="19">
        <v>22</v>
      </c>
      <c r="H31" s="19">
        <v>344</v>
      </c>
      <c r="I31" s="19">
        <v>36</v>
      </c>
      <c r="J31" s="19">
        <v>338</v>
      </c>
      <c r="K31" s="19">
        <v>35</v>
      </c>
      <c r="L31" s="19" t="s">
        <v>36</v>
      </c>
      <c r="M31" s="19">
        <v>500</v>
      </c>
      <c r="N31" s="19">
        <v>0.3</v>
      </c>
      <c r="O31" s="32">
        <v>24.52</v>
      </c>
      <c r="P31" s="19">
        <v>1400000</v>
      </c>
      <c r="Q31" s="17"/>
    </row>
    <row r="32" spans="1:20" x14ac:dyDescent="0.3">
      <c r="A32" s="47">
        <v>45472</v>
      </c>
      <c r="B32" s="19">
        <f t="shared" si="0"/>
        <v>37670</v>
      </c>
      <c r="C32" s="32">
        <v>37.67</v>
      </c>
      <c r="D32" s="32">
        <v>7.09</v>
      </c>
      <c r="E32" s="32">
        <v>7.68</v>
      </c>
      <c r="F32" s="19">
        <v>155</v>
      </c>
      <c r="G32" s="19">
        <v>21</v>
      </c>
      <c r="H32" s="19">
        <v>328</v>
      </c>
      <c r="I32" s="19">
        <v>40</v>
      </c>
      <c r="J32" s="19">
        <v>305</v>
      </c>
      <c r="K32" s="19">
        <v>36</v>
      </c>
      <c r="L32" s="19" t="s">
        <v>36</v>
      </c>
      <c r="M32" s="19">
        <v>600</v>
      </c>
      <c r="N32" s="19">
        <v>0.3</v>
      </c>
      <c r="O32" s="32">
        <v>23.71</v>
      </c>
      <c r="P32" s="19">
        <v>1300000</v>
      </c>
      <c r="Q32" s="17"/>
    </row>
    <row r="33" spans="1:17" ht="15" thickBot="1" x14ac:dyDescent="0.35">
      <c r="A33" s="49">
        <v>45473</v>
      </c>
      <c r="B33" s="52">
        <f t="shared" si="0"/>
        <v>37980</v>
      </c>
      <c r="C33" s="51">
        <v>37.979999999999997</v>
      </c>
      <c r="D33" s="51">
        <v>7.26</v>
      </c>
      <c r="E33" s="51">
        <v>7.64</v>
      </c>
      <c r="F33" s="52">
        <v>150</v>
      </c>
      <c r="G33" s="52">
        <v>22</v>
      </c>
      <c r="H33" s="52">
        <v>340</v>
      </c>
      <c r="I33" s="52">
        <v>36</v>
      </c>
      <c r="J33" s="52">
        <v>323</v>
      </c>
      <c r="K33" s="52">
        <v>33</v>
      </c>
      <c r="L33" s="52" t="s">
        <v>36</v>
      </c>
      <c r="M33" s="52">
        <v>400</v>
      </c>
      <c r="N33" s="52">
        <v>0.3</v>
      </c>
      <c r="O33" s="51">
        <v>24.88</v>
      </c>
      <c r="P33" s="52">
        <v>1100000</v>
      </c>
      <c r="Q33" s="53"/>
    </row>
    <row r="34" spans="1:17" ht="15" thickBot="1" x14ac:dyDescent="0.35">
      <c r="A34" s="11" t="s">
        <v>31</v>
      </c>
      <c r="B34" s="18">
        <f t="shared" ref="B34:K34" si="1">AVERAGE(B4:B33)</f>
        <v>36157</v>
      </c>
      <c r="C34" s="18">
        <f t="shared" si="1"/>
        <v>36.157000000000011</v>
      </c>
      <c r="D34" s="18">
        <f t="shared" si="1"/>
        <v>7.4639999999999986</v>
      </c>
      <c r="E34" s="18">
        <f t="shared" si="1"/>
        <v>7.7006666666666668</v>
      </c>
      <c r="F34" s="18">
        <f t="shared" si="1"/>
        <v>157.66666666666666</v>
      </c>
      <c r="G34" s="18">
        <f t="shared" si="1"/>
        <v>22.8</v>
      </c>
      <c r="H34" s="18">
        <f t="shared" si="1"/>
        <v>350</v>
      </c>
      <c r="I34" s="18">
        <f t="shared" si="1"/>
        <v>40.133333333333333</v>
      </c>
      <c r="J34" s="18">
        <f t="shared" si="1"/>
        <v>334.8</v>
      </c>
      <c r="K34" s="18">
        <f t="shared" si="1"/>
        <v>36.93333333333333</v>
      </c>
      <c r="L34" s="18"/>
      <c r="M34" s="18">
        <f>AVERAGE(M4:M33)</f>
        <v>553.33333333333337</v>
      </c>
      <c r="N34" s="18">
        <f>AVERAGE(N4:N33)</f>
        <v>0.3</v>
      </c>
      <c r="O34" s="18">
        <f>AVERAGE(O4:O33)</f>
        <v>23.998333333333328</v>
      </c>
      <c r="P34" s="18">
        <f>AVERAGE(P4:P33)</f>
        <v>1373333.3333333333</v>
      </c>
      <c r="Q34" s="55"/>
    </row>
    <row r="35" spans="1:17" x14ac:dyDescent="0.3">
      <c r="C35" s="43">
        <f>SUM(C4:C33)</f>
        <v>1084.7100000000003</v>
      </c>
    </row>
    <row r="40" spans="1:17" ht="40.799999999999997" customHeight="1" x14ac:dyDescent="0.3">
      <c r="A40" s="56" t="s">
        <v>32</v>
      </c>
      <c r="B40" s="56"/>
      <c r="C40" s="56" t="s">
        <v>33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2" spans="1:17" x14ac:dyDescent="0.3">
      <c r="A42" s="14" t="s">
        <v>34</v>
      </c>
      <c r="B42" s="15">
        <f t="shared" ref="B42:K42" si="2">MIN(B4:B33)</f>
        <v>33170</v>
      </c>
      <c r="C42" s="15">
        <f t="shared" si="2"/>
        <v>33.17</v>
      </c>
      <c r="D42" s="15">
        <f t="shared" si="2"/>
        <v>6.95</v>
      </c>
      <c r="E42" s="15">
        <f t="shared" si="2"/>
        <v>7.51</v>
      </c>
      <c r="F42" s="15">
        <f t="shared" si="2"/>
        <v>145</v>
      </c>
      <c r="G42" s="15">
        <f t="shared" si="2"/>
        <v>19</v>
      </c>
      <c r="H42" s="15">
        <f t="shared" si="2"/>
        <v>312</v>
      </c>
      <c r="I42" s="15">
        <f t="shared" si="2"/>
        <v>36</v>
      </c>
      <c r="J42" s="15">
        <f t="shared" si="2"/>
        <v>289</v>
      </c>
      <c r="K42" s="15">
        <f t="shared" si="2"/>
        <v>31</v>
      </c>
      <c r="L42" s="15"/>
      <c r="M42" s="15">
        <f>MIN(M4:M33)</f>
        <v>400</v>
      </c>
      <c r="N42" s="15">
        <f>MIN(N4:N33)</f>
        <v>0.3</v>
      </c>
      <c r="O42" s="15">
        <f>MIN(O4:O33)</f>
        <v>22.59</v>
      </c>
      <c r="P42" s="15">
        <f>MIN(P4:P33)</f>
        <v>1100000</v>
      </c>
      <c r="Q42" s="15"/>
    </row>
    <row r="43" spans="1:17" x14ac:dyDescent="0.3">
      <c r="A43" s="14"/>
    </row>
    <row r="44" spans="1:17" x14ac:dyDescent="0.3">
      <c r="A44" s="14" t="s">
        <v>35</v>
      </c>
      <c r="B44" s="15">
        <f t="shared" ref="B44:K44" si="3">MAX(B4:B33)</f>
        <v>39340</v>
      </c>
      <c r="C44" s="15">
        <f t="shared" si="3"/>
        <v>39.340000000000003</v>
      </c>
      <c r="D44" s="15">
        <f t="shared" si="3"/>
        <v>8.31</v>
      </c>
      <c r="E44" s="15">
        <f t="shared" si="3"/>
        <v>7.94</v>
      </c>
      <c r="F44" s="15">
        <f t="shared" si="3"/>
        <v>165</v>
      </c>
      <c r="G44" s="15">
        <f t="shared" si="3"/>
        <v>27</v>
      </c>
      <c r="H44" s="15">
        <f t="shared" si="3"/>
        <v>372</v>
      </c>
      <c r="I44" s="15">
        <f t="shared" si="3"/>
        <v>48</v>
      </c>
      <c r="J44" s="15">
        <f t="shared" si="3"/>
        <v>367</v>
      </c>
      <c r="K44" s="15">
        <f t="shared" si="3"/>
        <v>45</v>
      </c>
      <c r="L44" s="15"/>
      <c r="M44" s="15">
        <f>MAX(M4:M33)</f>
        <v>700</v>
      </c>
      <c r="N44" s="15">
        <f>MAX(N4:N33)</f>
        <v>0.3</v>
      </c>
      <c r="O44" s="15">
        <f>MAX(O4:O33)</f>
        <v>25.68</v>
      </c>
      <c r="P44" s="15">
        <f>MAX(P4:P33)</f>
        <v>1700000</v>
      </c>
      <c r="Q44" s="15"/>
    </row>
  </sheetData>
  <mergeCells count="12">
    <mergeCell ref="A40:B40"/>
    <mergeCell ref="C40:Q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scale="73" orientation="landscape" r:id="rId1"/>
  <rowBreaks count="1" manualBreakCount="1">
    <brk id="34" max="16383" man="1"/>
  </rowBreaks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T44"/>
  <sheetViews>
    <sheetView zoomScale="98" zoomScaleNormal="98" workbookViewId="0">
      <selection activeCell="C35" sqref="C35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58" t="s">
        <v>38</v>
      </c>
      <c r="B1" s="59"/>
      <c r="C1" s="59"/>
      <c r="D1" s="59"/>
      <c r="E1" s="59"/>
      <c r="F1" s="59"/>
      <c r="G1" s="59"/>
      <c r="H1" s="60"/>
      <c r="I1" s="60"/>
      <c r="J1" s="59"/>
      <c r="K1" s="59"/>
      <c r="L1" s="59"/>
      <c r="M1" s="59"/>
      <c r="N1" s="59"/>
      <c r="O1" s="59"/>
      <c r="P1" s="59"/>
      <c r="Q1" s="6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2" t="s">
        <v>0</v>
      </c>
      <c r="B2" s="64" t="s">
        <v>27</v>
      </c>
      <c r="C2" s="65"/>
      <c r="D2" s="66" t="s">
        <v>1</v>
      </c>
      <c r="E2" s="67"/>
      <c r="F2" s="68" t="s">
        <v>2</v>
      </c>
      <c r="G2" s="69"/>
      <c r="H2" s="70" t="s">
        <v>3</v>
      </c>
      <c r="I2" s="71"/>
      <c r="J2" s="72" t="s">
        <v>4</v>
      </c>
      <c r="K2" s="69"/>
      <c r="L2" s="73" t="s">
        <v>5</v>
      </c>
      <c r="M2" s="69"/>
      <c r="N2" s="2" t="s">
        <v>6</v>
      </c>
      <c r="O2" s="73" t="s">
        <v>7</v>
      </c>
      <c r="P2" s="74"/>
      <c r="Q2" s="75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6"/>
      <c r="B3" s="23" t="s">
        <v>9</v>
      </c>
      <c r="C3" s="24" t="s">
        <v>10</v>
      </c>
      <c r="D3" s="25" t="s">
        <v>11</v>
      </c>
      <c r="E3" s="25" t="s">
        <v>22</v>
      </c>
      <c r="F3" s="36" t="s">
        <v>12</v>
      </c>
      <c r="G3" s="37" t="s">
        <v>23</v>
      </c>
      <c r="H3" s="26" t="s">
        <v>13</v>
      </c>
      <c r="I3" s="26" t="s">
        <v>14</v>
      </c>
      <c r="J3" s="27" t="s">
        <v>15</v>
      </c>
      <c r="K3" s="27" t="s">
        <v>24</v>
      </c>
      <c r="L3" s="28" t="s">
        <v>16</v>
      </c>
      <c r="M3" s="28" t="s">
        <v>17</v>
      </c>
      <c r="N3" s="28" t="s">
        <v>18</v>
      </c>
      <c r="O3" s="28" t="s">
        <v>19</v>
      </c>
      <c r="P3" s="28" t="s">
        <v>20</v>
      </c>
      <c r="Q3" s="7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6">
        <v>45444</v>
      </c>
      <c r="B4" s="30">
        <f>C4*1000</f>
        <v>30460</v>
      </c>
      <c r="C4" s="40">
        <v>30.46</v>
      </c>
      <c r="D4" s="40">
        <v>7.16</v>
      </c>
      <c r="E4" s="40">
        <v>7.38</v>
      </c>
      <c r="F4" s="30">
        <v>140</v>
      </c>
      <c r="G4" s="30">
        <v>13</v>
      </c>
      <c r="H4" s="30">
        <v>332</v>
      </c>
      <c r="I4" s="30">
        <v>40</v>
      </c>
      <c r="J4" s="30">
        <v>304</v>
      </c>
      <c r="K4" s="30">
        <v>15</v>
      </c>
      <c r="L4" s="30" t="s">
        <v>36</v>
      </c>
      <c r="M4" s="30">
        <v>500</v>
      </c>
      <c r="N4" s="30">
        <v>0.3</v>
      </c>
      <c r="O4" s="30">
        <v>23.68</v>
      </c>
      <c r="P4" s="30">
        <v>1200000</v>
      </c>
      <c r="Q4" s="31"/>
    </row>
    <row r="5" spans="1:46" x14ac:dyDescent="0.3">
      <c r="A5" s="47">
        <v>45445</v>
      </c>
      <c r="B5" s="19">
        <f t="shared" ref="B5:B33" si="0">C5*1000</f>
        <v>29930</v>
      </c>
      <c r="C5" s="32">
        <v>29.93</v>
      </c>
      <c r="D5" s="32">
        <v>7.19</v>
      </c>
      <c r="E5" s="32">
        <v>7.36</v>
      </c>
      <c r="F5" s="19">
        <v>135</v>
      </c>
      <c r="G5" s="19">
        <v>14</v>
      </c>
      <c r="H5" s="19">
        <v>328</v>
      </c>
      <c r="I5" s="19">
        <v>36</v>
      </c>
      <c r="J5" s="19">
        <v>294</v>
      </c>
      <c r="K5" s="19">
        <v>16</v>
      </c>
      <c r="L5" s="19" t="s">
        <v>36</v>
      </c>
      <c r="M5" s="19">
        <v>800</v>
      </c>
      <c r="N5" s="44">
        <v>0.3</v>
      </c>
      <c r="O5" s="32">
        <v>22.74</v>
      </c>
      <c r="P5" s="19">
        <v>1300000</v>
      </c>
      <c r="Q5" s="35"/>
    </row>
    <row r="6" spans="1:46" x14ac:dyDescent="0.3">
      <c r="A6" s="47">
        <v>45446</v>
      </c>
      <c r="B6" s="19">
        <f t="shared" si="0"/>
        <v>30180</v>
      </c>
      <c r="C6" s="32">
        <v>30.18</v>
      </c>
      <c r="D6" s="32">
        <v>7.16</v>
      </c>
      <c r="E6" s="32">
        <v>7.37</v>
      </c>
      <c r="F6" s="19">
        <v>130</v>
      </c>
      <c r="G6" s="19">
        <v>13</v>
      </c>
      <c r="H6" s="19">
        <v>320</v>
      </c>
      <c r="I6" s="19">
        <v>40</v>
      </c>
      <c r="J6" s="19">
        <v>288</v>
      </c>
      <c r="K6" s="19">
        <v>16</v>
      </c>
      <c r="L6" s="19" t="s">
        <v>36</v>
      </c>
      <c r="M6" s="19">
        <v>500</v>
      </c>
      <c r="N6" s="19">
        <v>0.3</v>
      </c>
      <c r="O6" s="19">
        <v>24.8</v>
      </c>
      <c r="P6" s="19">
        <v>1100000</v>
      </c>
      <c r="Q6" s="35"/>
    </row>
    <row r="7" spans="1:46" x14ac:dyDescent="0.3">
      <c r="A7" s="47">
        <v>45447</v>
      </c>
      <c r="B7" s="19">
        <f t="shared" si="0"/>
        <v>30340</v>
      </c>
      <c r="C7" s="32">
        <v>30.34</v>
      </c>
      <c r="D7" s="32">
        <v>7.03</v>
      </c>
      <c r="E7" s="32">
        <v>7.39</v>
      </c>
      <c r="F7" s="19">
        <v>145</v>
      </c>
      <c r="G7" s="19">
        <v>14</v>
      </c>
      <c r="H7" s="19">
        <v>324</v>
      </c>
      <c r="I7" s="19">
        <v>40</v>
      </c>
      <c r="J7" s="19">
        <v>291</v>
      </c>
      <c r="K7" s="19">
        <v>17</v>
      </c>
      <c r="L7" s="19" t="s">
        <v>36</v>
      </c>
      <c r="M7" s="19">
        <v>400</v>
      </c>
      <c r="N7" s="19">
        <v>0.3</v>
      </c>
      <c r="O7" s="19">
        <v>22.88</v>
      </c>
      <c r="P7" s="19">
        <v>1400000</v>
      </c>
      <c r="Q7" s="35"/>
    </row>
    <row r="8" spans="1:46" x14ac:dyDescent="0.3">
      <c r="A8" s="47">
        <v>45448</v>
      </c>
      <c r="B8" s="19">
        <f t="shared" si="0"/>
        <v>28640</v>
      </c>
      <c r="C8" s="32">
        <v>28.64</v>
      </c>
      <c r="D8" s="32">
        <v>6.93</v>
      </c>
      <c r="E8" s="32">
        <v>7.4</v>
      </c>
      <c r="F8" s="19">
        <v>130</v>
      </c>
      <c r="G8" s="19">
        <v>15</v>
      </c>
      <c r="H8" s="19">
        <v>332</v>
      </c>
      <c r="I8" s="19">
        <v>44</v>
      </c>
      <c r="J8" s="19">
        <v>274</v>
      </c>
      <c r="K8" s="19">
        <v>16</v>
      </c>
      <c r="L8" s="19" t="s">
        <v>36</v>
      </c>
      <c r="M8" s="19">
        <v>600</v>
      </c>
      <c r="N8" s="19">
        <v>0.3</v>
      </c>
      <c r="O8" s="32">
        <v>22.97</v>
      </c>
      <c r="P8" s="19">
        <v>1200000</v>
      </c>
      <c r="Q8" s="35"/>
    </row>
    <row r="9" spans="1:46" x14ac:dyDescent="0.3">
      <c r="A9" s="47">
        <v>45449</v>
      </c>
      <c r="B9" s="19">
        <f t="shared" si="0"/>
        <v>28270</v>
      </c>
      <c r="C9" s="32">
        <v>28.27</v>
      </c>
      <c r="D9" s="32">
        <v>6.92</v>
      </c>
      <c r="E9" s="32">
        <v>7.34</v>
      </c>
      <c r="F9" s="19">
        <v>145</v>
      </c>
      <c r="G9" s="19">
        <v>14</v>
      </c>
      <c r="H9" s="19">
        <v>344</v>
      </c>
      <c r="I9" s="19">
        <v>40</v>
      </c>
      <c r="J9" s="19">
        <v>287</v>
      </c>
      <c r="K9" s="19">
        <v>17</v>
      </c>
      <c r="L9" s="19" t="s">
        <v>36</v>
      </c>
      <c r="M9" s="19">
        <v>700</v>
      </c>
      <c r="N9" s="19">
        <v>0.3</v>
      </c>
      <c r="O9" s="32">
        <v>21.72</v>
      </c>
      <c r="P9" s="19">
        <v>1300000</v>
      </c>
      <c r="Q9" s="35"/>
    </row>
    <row r="10" spans="1:46" x14ac:dyDescent="0.3">
      <c r="A10" s="47">
        <v>45450</v>
      </c>
      <c r="B10" s="19">
        <f t="shared" si="0"/>
        <v>31190</v>
      </c>
      <c r="C10" s="32">
        <v>31.19</v>
      </c>
      <c r="D10" s="32">
        <v>7.02</v>
      </c>
      <c r="E10" s="32">
        <v>7.42</v>
      </c>
      <c r="F10" s="19">
        <v>140</v>
      </c>
      <c r="G10" s="19">
        <v>15</v>
      </c>
      <c r="H10" s="19">
        <v>336</v>
      </c>
      <c r="I10" s="19">
        <v>44</v>
      </c>
      <c r="J10" s="19">
        <v>290</v>
      </c>
      <c r="K10" s="19">
        <v>16</v>
      </c>
      <c r="L10" s="19" t="s">
        <v>36</v>
      </c>
      <c r="M10" s="19">
        <v>500</v>
      </c>
      <c r="N10" s="19">
        <v>0.3</v>
      </c>
      <c r="O10" s="32">
        <v>23.16</v>
      </c>
      <c r="P10" s="19">
        <v>1200000</v>
      </c>
      <c r="Q10" s="35"/>
    </row>
    <row r="11" spans="1:46" x14ac:dyDescent="0.3">
      <c r="A11" s="47">
        <v>45451</v>
      </c>
      <c r="B11" s="19">
        <f t="shared" si="0"/>
        <v>29650</v>
      </c>
      <c r="C11" s="32">
        <v>29.65</v>
      </c>
      <c r="D11" s="32">
        <v>7.11</v>
      </c>
      <c r="E11" s="32">
        <v>7.35</v>
      </c>
      <c r="F11" s="19">
        <v>130</v>
      </c>
      <c r="G11" s="19">
        <v>16</v>
      </c>
      <c r="H11" s="19">
        <v>312</v>
      </c>
      <c r="I11" s="19">
        <v>40</v>
      </c>
      <c r="J11" s="19">
        <v>276</v>
      </c>
      <c r="K11" s="19">
        <v>15</v>
      </c>
      <c r="L11" s="19" t="s">
        <v>36</v>
      </c>
      <c r="M11" s="19">
        <v>400</v>
      </c>
      <c r="N11" s="19">
        <v>0.3</v>
      </c>
      <c r="O11" s="32">
        <v>22.37</v>
      </c>
      <c r="P11" s="19">
        <v>1400000</v>
      </c>
      <c r="Q11" s="35"/>
    </row>
    <row r="12" spans="1:46" x14ac:dyDescent="0.3">
      <c r="A12" s="47">
        <v>45452</v>
      </c>
      <c r="B12" s="19">
        <f t="shared" si="0"/>
        <v>30780</v>
      </c>
      <c r="C12" s="32">
        <v>30.78</v>
      </c>
      <c r="D12" s="32">
        <v>7.05</v>
      </c>
      <c r="E12" s="32">
        <v>7.43</v>
      </c>
      <c r="F12" s="19">
        <v>135</v>
      </c>
      <c r="G12" s="19">
        <v>12</v>
      </c>
      <c r="H12" s="19">
        <v>324</v>
      </c>
      <c r="I12" s="19">
        <v>36</v>
      </c>
      <c r="J12" s="19">
        <v>282</v>
      </c>
      <c r="K12" s="19">
        <v>16</v>
      </c>
      <c r="L12" s="19" t="s">
        <v>36</v>
      </c>
      <c r="M12" s="19">
        <v>700</v>
      </c>
      <c r="N12" s="19">
        <v>0.2</v>
      </c>
      <c r="O12" s="32">
        <v>22.04</v>
      </c>
      <c r="P12" s="19">
        <v>1100000</v>
      </c>
      <c r="Q12" s="35"/>
    </row>
    <row r="13" spans="1:46" x14ac:dyDescent="0.3">
      <c r="A13" s="47">
        <v>45453</v>
      </c>
      <c r="B13" s="19">
        <f t="shared" si="0"/>
        <v>29360</v>
      </c>
      <c r="C13" s="32">
        <v>29.36</v>
      </c>
      <c r="D13" s="32">
        <v>7.03</v>
      </c>
      <c r="E13" s="32">
        <v>7.39</v>
      </c>
      <c r="F13" s="19">
        <v>140</v>
      </c>
      <c r="G13" s="19">
        <v>13</v>
      </c>
      <c r="H13" s="19">
        <v>332</v>
      </c>
      <c r="I13" s="19">
        <v>40</v>
      </c>
      <c r="J13" s="19">
        <v>294</v>
      </c>
      <c r="K13" s="19">
        <v>17</v>
      </c>
      <c r="L13" s="19" t="s">
        <v>36</v>
      </c>
      <c r="M13" s="19">
        <v>600</v>
      </c>
      <c r="N13" s="19">
        <v>0.2</v>
      </c>
      <c r="O13" s="32">
        <v>21.75</v>
      </c>
      <c r="P13" s="19">
        <v>1300000</v>
      </c>
      <c r="Q13" s="35"/>
    </row>
    <row r="14" spans="1:46" x14ac:dyDescent="0.3">
      <c r="A14" s="47">
        <v>45454</v>
      </c>
      <c r="B14" s="19">
        <f t="shared" si="0"/>
        <v>30250</v>
      </c>
      <c r="C14" s="32">
        <v>30.25</v>
      </c>
      <c r="D14" s="32">
        <v>6.92</v>
      </c>
      <c r="E14" s="32">
        <v>7.34</v>
      </c>
      <c r="F14" s="19">
        <v>135</v>
      </c>
      <c r="G14" s="19">
        <v>15</v>
      </c>
      <c r="H14" s="19">
        <v>316</v>
      </c>
      <c r="I14" s="19">
        <v>44</v>
      </c>
      <c r="J14" s="19">
        <v>287</v>
      </c>
      <c r="K14" s="19">
        <v>16</v>
      </c>
      <c r="L14" s="19" t="s">
        <v>36</v>
      </c>
      <c r="M14" s="19">
        <v>500</v>
      </c>
      <c r="N14" s="19">
        <v>0.3</v>
      </c>
      <c r="O14" s="32">
        <v>23.6</v>
      </c>
      <c r="P14" s="19">
        <v>1400000</v>
      </c>
      <c r="Q14" s="35"/>
    </row>
    <row r="15" spans="1:46" x14ac:dyDescent="0.3">
      <c r="A15" s="47">
        <v>45455</v>
      </c>
      <c r="B15" s="19">
        <f t="shared" si="0"/>
        <v>30790</v>
      </c>
      <c r="C15" s="32">
        <v>30.79</v>
      </c>
      <c r="D15" s="32">
        <v>7.1</v>
      </c>
      <c r="E15" s="32">
        <v>7.48</v>
      </c>
      <c r="F15" s="19">
        <v>140</v>
      </c>
      <c r="G15" s="19">
        <v>14</v>
      </c>
      <c r="H15" s="19">
        <v>328</v>
      </c>
      <c r="I15" s="19">
        <v>40</v>
      </c>
      <c r="J15" s="19">
        <v>301</v>
      </c>
      <c r="K15" s="19">
        <v>17</v>
      </c>
      <c r="L15" s="19" t="s">
        <v>36</v>
      </c>
      <c r="M15" s="19">
        <v>600</v>
      </c>
      <c r="N15" s="19">
        <v>0.3</v>
      </c>
      <c r="O15" s="32">
        <v>22.38</v>
      </c>
      <c r="P15" s="19">
        <v>1700000</v>
      </c>
      <c r="Q15" s="35"/>
    </row>
    <row r="16" spans="1:46" x14ac:dyDescent="0.3">
      <c r="A16" s="47">
        <v>45456</v>
      </c>
      <c r="B16" s="19">
        <f t="shared" si="0"/>
        <v>30290</v>
      </c>
      <c r="C16" s="32">
        <v>30.29</v>
      </c>
      <c r="D16" s="32">
        <v>7.23</v>
      </c>
      <c r="E16" s="32">
        <v>7.42</v>
      </c>
      <c r="F16" s="19">
        <v>135</v>
      </c>
      <c r="G16" s="19">
        <v>14</v>
      </c>
      <c r="H16" s="19">
        <v>316</v>
      </c>
      <c r="I16" s="19">
        <v>36</v>
      </c>
      <c r="J16" s="19">
        <v>279</v>
      </c>
      <c r="K16" s="19">
        <v>18</v>
      </c>
      <c r="L16" s="19" t="s">
        <v>36</v>
      </c>
      <c r="M16" s="19">
        <v>400</v>
      </c>
      <c r="N16" s="19">
        <v>0.3</v>
      </c>
      <c r="O16" s="32">
        <v>24.36</v>
      </c>
      <c r="P16" s="19">
        <v>1200000</v>
      </c>
      <c r="Q16" s="35"/>
    </row>
    <row r="17" spans="1:17" x14ac:dyDescent="0.3">
      <c r="A17" s="47">
        <v>45457</v>
      </c>
      <c r="B17" s="19">
        <f t="shared" si="0"/>
        <v>29130</v>
      </c>
      <c r="C17" s="32">
        <v>29.13</v>
      </c>
      <c r="D17" s="32">
        <v>7.21</v>
      </c>
      <c r="E17" s="32">
        <v>7.32</v>
      </c>
      <c r="F17" s="19">
        <v>130</v>
      </c>
      <c r="G17" s="19">
        <v>13</v>
      </c>
      <c r="H17" s="19">
        <v>304</v>
      </c>
      <c r="I17" s="19">
        <v>40</v>
      </c>
      <c r="J17" s="19">
        <v>275</v>
      </c>
      <c r="K17" s="19">
        <v>17</v>
      </c>
      <c r="L17" s="19" t="s">
        <v>36</v>
      </c>
      <c r="M17" s="19">
        <v>500</v>
      </c>
      <c r="N17" s="19">
        <v>0.3</v>
      </c>
      <c r="O17" s="32">
        <v>24.69</v>
      </c>
      <c r="P17" s="19">
        <v>1100000</v>
      </c>
      <c r="Q17" s="35"/>
    </row>
    <row r="18" spans="1:17" x14ac:dyDescent="0.3">
      <c r="A18" s="47">
        <v>45458</v>
      </c>
      <c r="B18" s="19">
        <f t="shared" si="0"/>
        <v>29900</v>
      </c>
      <c r="C18" s="32">
        <v>29.9</v>
      </c>
      <c r="D18" s="32">
        <v>7.19</v>
      </c>
      <c r="E18" s="32">
        <v>7.28</v>
      </c>
      <c r="F18" s="19">
        <v>145</v>
      </c>
      <c r="G18" s="19">
        <v>15</v>
      </c>
      <c r="H18" s="19">
        <v>324</v>
      </c>
      <c r="I18" s="19">
        <v>40</v>
      </c>
      <c r="J18" s="19">
        <v>298</v>
      </c>
      <c r="K18" s="19">
        <v>16</v>
      </c>
      <c r="L18" s="19" t="s">
        <v>36</v>
      </c>
      <c r="M18" s="19">
        <v>700</v>
      </c>
      <c r="N18" s="19">
        <v>0.3</v>
      </c>
      <c r="O18" s="32">
        <v>23.31</v>
      </c>
      <c r="P18" s="19">
        <v>1300000</v>
      </c>
      <c r="Q18" s="35"/>
    </row>
    <row r="19" spans="1:17" x14ac:dyDescent="0.3">
      <c r="A19" s="47">
        <v>45459</v>
      </c>
      <c r="B19" s="19">
        <f t="shared" si="0"/>
        <v>30760</v>
      </c>
      <c r="C19" s="32">
        <v>30.76</v>
      </c>
      <c r="D19" s="32">
        <v>7.31</v>
      </c>
      <c r="E19" s="32">
        <v>7.4</v>
      </c>
      <c r="F19" s="19">
        <v>135</v>
      </c>
      <c r="G19" s="19">
        <v>16</v>
      </c>
      <c r="H19" s="19">
        <v>316</v>
      </c>
      <c r="I19" s="19">
        <v>44</v>
      </c>
      <c r="J19" s="19">
        <v>286</v>
      </c>
      <c r="K19" s="19">
        <v>17</v>
      </c>
      <c r="L19" s="19" t="s">
        <v>36</v>
      </c>
      <c r="M19" s="19">
        <v>600</v>
      </c>
      <c r="N19" s="19">
        <v>0.3</v>
      </c>
      <c r="O19" s="32">
        <v>23.6</v>
      </c>
      <c r="P19" s="19">
        <v>1400000</v>
      </c>
      <c r="Q19" s="35"/>
    </row>
    <row r="20" spans="1:17" x14ac:dyDescent="0.3">
      <c r="A20" s="47">
        <v>45460</v>
      </c>
      <c r="B20" s="19">
        <f t="shared" si="0"/>
        <v>30630</v>
      </c>
      <c r="C20" s="32">
        <v>30.63</v>
      </c>
      <c r="D20" s="32">
        <v>7.26</v>
      </c>
      <c r="E20" s="32">
        <v>7.42</v>
      </c>
      <c r="F20" s="19">
        <v>130</v>
      </c>
      <c r="G20" s="19">
        <v>11</v>
      </c>
      <c r="H20" s="19">
        <v>308</v>
      </c>
      <c r="I20" s="19">
        <v>32</v>
      </c>
      <c r="J20" s="19">
        <v>282</v>
      </c>
      <c r="K20" s="19">
        <v>16</v>
      </c>
      <c r="L20" s="19" t="s">
        <v>36</v>
      </c>
      <c r="M20" s="19">
        <v>400</v>
      </c>
      <c r="N20" s="19">
        <v>0.2</v>
      </c>
      <c r="O20" s="32">
        <v>22.76</v>
      </c>
      <c r="P20" s="19">
        <v>1700000</v>
      </c>
      <c r="Q20" s="35"/>
    </row>
    <row r="21" spans="1:17" x14ac:dyDescent="0.3">
      <c r="A21" s="47">
        <v>45461</v>
      </c>
      <c r="B21" s="19">
        <f t="shared" si="0"/>
        <v>28770</v>
      </c>
      <c r="C21" s="32">
        <v>28.77</v>
      </c>
      <c r="D21" s="32">
        <v>7.32</v>
      </c>
      <c r="E21" s="32">
        <v>7.27</v>
      </c>
      <c r="F21" s="19">
        <v>140</v>
      </c>
      <c r="G21" s="19">
        <v>12</v>
      </c>
      <c r="H21" s="19">
        <v>316</v>
      </c>
      <c r="I21" s="19">
        <v>36</v>
      </c>
      <c r="J21" s="19">
        <v>294</v>
      </c>
      <c r="K21" s="19">
        <v>15</v>
      </c>
      <c r="L21" s="19" t="s">
        <v>36</v>
      </c>
      <c r="M21" s="19">
        <v>500</v>
      </c>
      <c r="N21" s="19">
        <v>0.2</v>
      </c>
      <c r="O21" s="32">
        <v>23.48</v>
      </c>
      <c r="P21" s="19">
        <v>1200000</v>
      </c>
      <c r="Q21" s="35"/>
    </row>
    <row r="22" spans="1:17" x14ac:dyDescent="0.3">
      <c r="A22" s="47">
        <v>45462</v>
      </c>
      <c r="B22" s="19">
        <f t="shared" si="0"/>
        <v>30090</v>
      </c>
      <c r="C22" s="32">
        <v>30.09</v>
      </c>
      <c r="D22" s="32">
        <v>7.13</v>
      </c>
      <c r="E22" s="32">
        <v>7.28</v>
      </c>
      <c r="F22" s="19">
        <v>135</v>
      </c>
      <c r="G22" s="19">
        <v>13</v>
      </c>
      <c r="H22" s="19">
        <v>312</v>
      </c>
      <c r="I22" s="19">
        <v>36</v>
      </c>
      <c r="J22" s="19">
        <v>284</v>
      </c>
      <c r="K22" s="19">
        <v>17</v>
      </c>
      <c r="L22" s="19" t="s">
        <v>36</v>
      </c>
      <c r="M22" s="19">
        <v>800</v>
      </c>
      <c r="N22" s="19">
        <v>0.2</v>
      </c>
      <c r="O22" s="32">
        <v>24.06</v>
      </c>
      <c r="P22" s="19">
        <v>1400000</v>
      </c>
      <c r="Q22" s="35"/>
    </row>
    <row r="23" spans="1:17" x14ac:dyDescent="0.3">
      <c r="A23" s="47">
        <v>45463</v>
      </c>
      <c r="B23" s="19">
        <f t="shared" si="0"/>
        <v>31660</v>
      </c>
      <c r="C23" s="32">
        <v>31.66</v>
      </c>
      <c r="D23" s="32">
        <v>7.12</v>
      </c>
      <c r="E23" s="32">
        <v>7.26</v>
      </c>
      <c r="F23" s="19">
        <v>140</v>
      </c>
      <c r="G23" s="19">
        <v>14</v>
      </c>
      <c r="H23" s="19">
        <v>328</v>
      </c>
      <c r="I23" s="19">
        <v>40</v>
      </c>
      <c r="J23" s="19">
        <v>289</v>
      </c>
      <c r="K23" s="19">
        <v>16</v>
      </c>
      <c r="L23" s="19" t="s">
        <v>36</v>
      </c>
      <c r="M23" s="19">
        <v>700</v>
      </c>
      <c r="N23" s="19">
        <v>0.3</v>
      </c>
      <c r="O23" s="32">
        <v>22.1</v>
      </c>
      <c r="P23" s="19">
        <v>1700000</v>
      </c>
      <c r="Q23" s="35"/>
    </row>
    <row r="24" spans="1:17" x14ac:dyDescent="0.3">
      <c r="A24" s="47">
        <v>45464</v>
      </c>
      <c r="B24" s="19">
        <f t="shared" si="0"/>
        <v>29760</v>
      </c>
      <c r="C24" s="32">
        <v>29.76</v>
      </c>
      <c r="D24" s="32">
        <v>7.27</v>
      </c>
      <c r="E24" s="32">
        <v>7.31</v>
      </c>
      <c r="F24" s="19">
        <v>130</v>
      </c>
      <c r="G24" s="19">
        <v>16</v>
      </c>
      <c r="H24" s="19">
        <v>336</v>
      </c>
      <c r="I24" s="19">
        <v>44</v>
      </c>
      <c r="J24" s="19">
        <v>297</v>
      </c>
      <c r="K24" s="19">
        <v>17</v>
      </c>
      <c r="L24" s="19" t="s">
        <v>36</v>
      </c>
      <c r="M24" s="19">
        <v>400</v>
      </c>
      <c r="N24" s="19">
        <v>0.3</v>
      </c>
      <c r="O24" s="32">
        <v>23.58</v>
      </c>
      <c r="P24" s="19">
        <v>1300000</v>
      </c>
      <c r="Q24" s="35"/>
    </row>
    <row r="25" spans="1:17" x14ac:dyDescent="0.3">
      <c r="A25" s="47">
        <v>45465</v>
      </c>
      <c r="B25" s="19">
        <f t="shared" si="0"/>
        <v>32310.000000000004</v>
      </c>
      <c r="C25" s="32">
        <v>32.31</v>
      </c>
      <c r="D25" s="32">
        <v>7.24</v>
      </c>
      <c r="E25" s="32">
        <v>7.3</v>
      </c>
      <c r="F25" s="19">
        <v>135</v>
      </c>
      <c r="G25" s="19">
        <v>12</v>
      </c>
      <c r="H25" s="19">
        <v>324</v>
      </c>
      <c r="I25" s="19">
        <v>36</v>
      </c>
      <c r="J25" s="19">
        <v>290</v>
      </c>
      <c r="K25" s="19">
        <v>16</v>
      </c>
      <c r="L25" s="19" t="s">
        <v>36</v>
      </c>
      <c r="M25" s="19">
        <v>600</v>
      </c>
      <c r="N25" s="19">
        <v>0.2</v>
      </c>
      <c r="O25" s="32">
        <v>21.91</v>
      </c>
      <c r="P25" s="19">
        <v>1200000</v>
      </c>
      <c r="Q25" s="35"/>
    </row>
    <row r="26" spans="1:17" x14ac:dyDescent="0.3">
      <c r="A26" s="47">
        <v>45466</v>
      </c>
      <c r="B26" s="19">
        <f t="shared" si="0"/>
        <v>31350</v>
      </c>
      <c r="C26" s="32">
        <v>31.35</v>
      </c>
      <c r="D26" s="32">
        <v>7.19</v>
      </c>
      <c r="E26" s="32">
        <v>7.34</v>
      </c>
      <c r="F26" s="19">
        <v>150</v>
      </c>
      <c r="G26" s="19">
        <v>13</v>
      </c>
      <c r="H26" s="19">
        <v>340</v>
      </c>
      <c r="I26" s="19">
        <v>40</v>
      </c>
      <c r="J26" s="19">
        <v>308</v>
      </c>
      <c r="K26" s="19">
        <v>18</v>
      </c>
      <c r="L26" s="19" t="s">
        <v>36</v>
      </c>
      <c r="M26" s="19">
        <v>700</v>
      </c>
      <c r="N26" s="19">
        <v>0.3</v>
      </c>
      <c r="O26" s="32">
        <v>23.15</v>
      </c>
      <c r="P26" s="19">
        <v>1400000</v>
      </c>
      <c r="Q26" s="35"/>
    </row>
    <row r="27" spans="1:17" x14ac:dyDescent="0.3">
      <c r="A27" s="47">
        <v>45467</v>
      </c>
      <c r="B27" s="19">
        <f t="shared" si="0"/>
        <v>32280</v>
      </c>
      <c r="C27" s="32">
        <v>32.28</v>
      </c>
      <c r="D27" s="32">
        <v>7.39</v>
      </c>
      <c r="E27" s="32">
        <v>7.36</v>
      </c>
      <c r="F27" s="19">
        <v>135</v>
      </c>
      <c r="G27" s="19">
        <v>12</v>
      </c>
      <c r="H27" s="19">
        <v>332</v>
      </c>
      <c r="I27" s="19">
        <v>36</v>
      </c>
      <c r="J27" s="19">
        <v>296</v>
      </c>
      <c r="K27" s="19">
        <v>17</v>
      </c>
      <c r="L27" s="19" t="s">
        <v>36</v>
      </c>
      <c r="M27" s="19">
        <v>400</v>
      </c>
      <c r="N27" s="19">
        <v>0.2</v>
      </c>
      <c r="O27" s="32">
        <v>24.29</v>
      </c>
      <c r="P27" s="19">
        <v>1700000</v>
      </c>
      <c r="Q27" s="35"/>
    </row>
    <row r="28" spans="1:17" x14ac:dyDescent="0.3">
      <c r="A28" s="47">
        <v>45468</v>
      </c>
      <c r="B28" s="19">
        <f t="shared" si="0"/>
        <v>31450</v>
      </c>
      <c r="C28" s="32">
        <v>31.45</v>
      </c>
      <c r="D28" s="32">
        <v>7.22</v>
      </c>
      <c r="E28" s="32">
        <v>7.16</v>
      </c>
      <c r="F28" s="19">
        <v>140</v>
      </c>
      <c r="G28" s="19">
        <v>13</v>
      </c>
      <c r="H28" s="19">
        <v>348</v>
      </c>
      <c r="I28" s="19">
        <v>40</v>
      </c>
      <c r="J28" s="19">
        <v>305</v>
      </c>
      <c r="K28" s="19">
        <v>16</v>
      </c>
      <c r="L28" s="19" t="s">
        <v>36</v>
      </c>
      <c r="M28" s="19">
        <v>500</v>
      </c>
      <c r="N28" s="19">
        <v>0.3</v>
      </c>
      <c r="O28" s="32">
        <v>24.54</v>
      </c>
      <c r="P28" s="19">
        <v>1300000</v>
      </c>
      <c r="Q28" s="35"/>
    </row>
    <row r="29" spans="1:17" x14ac:dyDescent="0.3">
      <c r="A29" s="47">
        <v>45469</v>
      </c>
      <c r="B29" s="19">
        <f t="shared" si="0"/>
        <v>27120</v>
      </c>
      <c r="C29" s="32">
        <v>27.12</v>
      </c>
      <c r="D29" s="32">
        <v>6.92</v>
      </c>
      <c r="E29" s="32">
        <v>7.13</v>
      </c>
      <c r="F29" s="19">
        <v>140</v>
      </c>
      <c r="G29" s="19">
        <v>14</v>
      </c>
      <c r="H29" s="19">
        <v>324</v>
      </c>
      <c r="I29" s="19">
        <v>44</v>
      </c>
      <c r="J29" s="19">
        <v>296</v>
      </c>
      <c r="K29" s="19">
        <v>17</v>
      </c>
      <c r="L29" s="19" t="s">
        <v>36</v>
      </c>
      <c r="M29" s="19">
        <v>700</v>
      </c>
      <c r="N29" s="19">
        <v>0.3</v>
      </c>
      <c r="O29" s="32">
        <v>23.96</v>
      </c>
      <c r="P29" s="19">
        <v>1100000</v>
      </c>
      <c r="Q29" s="35"/>
    </row>
    <row r="30" spans="1:17" x14ac:dyDescent="0.3">
      <c r="A30" s="47">
        <v>45470</v>
      </c>
      <c r="B30" s="19">
        <f t="shared" si="0"/>
        <v>29890</v>
      </c>
      <c r="C30" s="32">
        <v>29.89</v>
      </c>
      <c r="D30" s="32">
        <v>6.93</v>
      </c>
      <c r="E30" s="32">
        <v>7.41</v>
      </c>
      <c r="F30" s="19">
        <v>145</v>
      </c>
      <c r="G30" s="19">
        <v>13</v>
      </c>
      <c r="H30" s="19">
        <v>332</v>
      </c>
      <c r="I30" s="19">
        <v>36</v>
      </c>
      <c r="J30" s="19">
        <v>287</v>
      </c>
      <c r="K30" s="19">
        <v>16</v>
      </c>
      <c r="L30" s="19" t="s">
        <v>36</v>
      </c>
      <c r="M30" s="19">
        <v>500</v>
      </c>
      <c r="N30" s="19">
        <v>0.3</v>
      </c>
      <c r="O30" s="32">
        <v>23.96</v>
      </c>
      <c r="P30" s="19">
        <v>1400000</v>
      </c>
      <c r="Q30" s="35"/>
    </row>
    <row r="31" spans="1:17" x14ac:dyDescent="0.3">
      <c r="A31" s="47">
        <v>45471</v>
      </c>
      <c r="B31" s="19">
        <f t="shared" si="0"/>
        <v>28110</v>
      </c>
      <c r="C31" s="32">
        <v>28.11</v>
      </c>
      <c r="D31" s="32">
        <v>7.02</v>
      </c>
      <c r="E31" s="32">
        <v>7.34</v>
      </c>
      <c r="F31" s="19">
        <v>150</v>
      </c>
      <c r="G31" s="19">
        <v>16</v>
      </c>
      <c r="H31" s="19">
        <v>348</v>
      </c>
      <c r="I31" s="19">
        <v>44</v>
      </c>
      <c r="J31" s="19">
        <v>315</v>
      </c>
      <c r="K31" s="19">
        <v>17</v>
      </c>
      <c r="L31" s="19" t="s">
        <v>36</v>
      </c>
      <c r="M31" s="19">
        <v>600</v>
      </c>
      <c r="N31" s="19">
        <v>0.3</v>
      </c>
      <c r="O31" s="32">
        <v>25.05</v>
      </c>
      <c r="P31" s="19">
        <v>1700000</v>
      </c>
      <c r="Q31" s="35"/>
    </row>
    <row r="32" spans="1:17" x14ac:dyDescent="0.3">
      <c r="A32" s="47">
        <v>45472</v>
      </c>
      <c r="B32" s="19">
        <f t="shared" si="0"/>
        <v>28400</v>
      </c>
      <c r="C32" s="32">
        <v>28.4</v>
      </c>
      <c r="D32" s="32">
        <v>6.83</v>
      </c>
      <c r="E32" s="32">
        <v>7.54</v>
      </c>
      <c r="F32" s="19">
        <v>140</v>
      </c>
      <c r="G32" s="19">
        <v>12</v>
      </c>
      <c r="H32" s="19">
        <v>328</v>
      </c>
      <c r="I32" s="19">
        <v>36</v>
      </c>
      <c r="J32" s="19">
        <v>290</v>
      </c>
      <c r="K32" s="19">
        <v>16</v>
      </c>
      <c r="L32" s="19" t="s">
        <v>36</v>
      </c>
      <c r="M32" s="19">
        <v>800</v>
      </c>
      <c r="N32" s="19">
        <v>0.2</v>
      </c>
      <c r="O32" s="32">
        <v>24.76</v>
      </c>
      <c r="P32" s="19">
        <v>1400000</v>
      </c>
      <c r="Q32" s="35"/>
    </row>
    <row r="33" spans="1:17" ht="15" thickBot="1" x14ac:dyDescent="0.35">
      <c r="A33" s="49">
        <v>45473</v>
      </c>
      <c r="B33" s="52">
        <f t="shared" si="0"/>
        <v>30480</v>
      </c>
      <c r="C33" s="51">
        <v>30.48</v>
      </c>
      <c r="D33" s="51">
        <v>6.81</v>
      </c>
      <c r="E33" s="51">
        <v>7.6</v>
      </c>
      <c r="F33" s="52">
        <v>150</v>
      </c>
      <c r="G33" s="52">
        <v>13</v>
      </c>
      <c r="H33" s="52">
        <v>340</v>
      </c>
      <c r="I33" s="52">
        <v>40</v>
      </c>
      <c r="J33" s="52">
        <v>306</v>
      </c>
      <c r="K33" s="52">
        <v>15</v>
      </c>
      <c r="L33" s="52" t="s">
        <v>36</v>
      </c>
      <c r="M33" s="52">
        <v>400</v>
      </c>
      <c r="N33" s="52">
        <v>0.2</v>
      </c>
      <c r="O33" s="51">
        <v>23.63</v>
      </c>
      <c r="P33" s="52">
        <v>1300000</v>
      </c>
      <c r="Q33" s="54"/>
    </row>
    <row r="34" spans="1:17" ht="15" thickBot="1" x14ac:dyDescent="0.35">
      <c r="A34" s="29" t="s">
        <v>31</v>
      </c>
      <c r="B34" s="13">
        <f t="shared" ref="B34:K34" si="1">AVERAGE(B4:B33)</f>
        <v>30074</v>
      </c>
      <c r="C34" s="13">
        <f t="shared" si="1"/>
        <v>30.074000000000005</v>
      </c>
      <c r="D34" s="13">
        <f t="shared" si="1"/>
        <v>7.1070000000000002</v>
      </c>
      <c r="E34" s="13">
        <f t="shared" si="1"/>
        <v>7.3596666666666675</v>
      </c>
      <c r="F34" s="38">
        <f t="shared" si="1"/>
        <v>138.33333333333334</v>
      </c>
      <c r="G34" s="13">
        <f t="shared" si="1"/>
        <v>13.666666666666666</v>
      </c>
      <c r="H34" s="13">
        <f t="shared" si="1"/>
        <v>326.8</v>
      </c>
      <c r="I34" s="13">
        <f t="shared" si="1"/>
        <v>39.466666666666669</v>
      </c>
      <c r="J34" s="13">
        <f t="shared" si="1"/>
        <v>291.5</v>
      </c>
      <c r="K34" s="13">
        <f t="shared" si="1"/>
        <v>16.366666666666667</v>
      </c>
      <c r="L34" s="13"/>
      <c r="M34" s="38">
        <f>AVERAGE(M4:M33)</f>
        <v>566.66666666666663</v>
      </c>
      <c r="N34" s="13">
        <f>AVERAGE(N4:N33)</f>
        <v>0.26999999999999996</v>
      </c>
      <c r="O34" s="13">
        <f>AVERAGE(O4:O33)</f>
        <v>23.375999999999998</v>
      </c>
      <c r="P34" s="13">
        <f>AVERAGE(P4:P33)</f>
        <v>1346666.6666666667</v>
      </c>
      <c r="Q34" s="20"/>
    </row>
    <row r="35" spans="1:17" x14ac:dyDescent="0.3">
      <c r="C35" s="43">
        <f>SUM(C4:C33)</f>
        <v>902.22000000000014</v>
      </c>
    </row>
    <row r="40" spans="1:17" ht="40.799999999999997" customHeight="1" x14ac:dyDescent="0.3">
      <c r="A40" s="57" t="s">
        <v>32</v>
      </c>
      <c r="B40" s="57"/>
      <c r="C40" s="56" t="s">
        <v>33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16"/>
    </row>
    <row r="42" spans="1:17" x14ac:dyDescent="0.3">
      <c r="A42" s="14" t="s">
        <v>34</v>
      </c>
      <c r="B42" s="15">
        <f t="shared" ref="B42:K42" si="2">MIN(B4:B33)</f>
        <v>27120</v>
      </c>
      <c r="C42" s="15">
        <f t="shared" si="2"/>
        <v>27.12</v>
      </c>
      <c r="D42" s="15">
        <f t="shared" si="2"/>
        <v>6.81</v>
      </c>
      <c r="E42" s="15">
        <f t="shared" si="2"/>
        <v>7.13</v>
      </c>
      <c r="F42" s="15">
        <f t="shared" si="2"/>
        <v>130</v>
      </c>
      <c r="G42" s="15">
        <f t="shared" si="2"/>
        <v>11</v>
      </c>
      <c r="H42" s="15">
        <f t="shared" si="2"/>
        <v>304</v>
      </c>
      <c r="I42" s="15">
        <f t="shared" si="2"/>
        <v>32</v>
      </c>
      <c r="J42" s="15">
        <f t="shared" si="2"/>
        <v>274</v>
      </c>
      <c r="K42" s="15">
        <f t="shared" si="2"/>
        <v>15</v>
      </c>
      <c r="L42" s="15"/>
      <c r="M42" s="15">
        <f>MIN(M4:M33)</f>
        <v>400</v>
      </c>
      <c r="N42" s="15">
        <f>MIN(N4:N33)</f>
        <v>0.2</v>
      </c>
      <c r="O42" s="15">
        <f>MIN(O4:O33)</f>
        <v>21.72</v>
      </c>
      <c r="P42" s="15">
        <f>MIN(P4:P33)</f>
        <v>1100000</v>
      </c>
      <c r="Q42" s="15"/>
    </row>
    <row r="43" spans="1:17" x14ac:dyDescent="0.3">
      <c r="A43" s="14"/>
    </row>
    <row r="44" spans="1:17" x14ac:dyDescent="0.3">
      <c r="A44" s="14" t="s">
        <v>35</v>
      </c>
      <c r="B44" s="15">
        <f t="shared" ref="B44:K44" si="3">MAX(B4:B33)</f>
        <v>32310.000000000004</v>
      </c>
      <c r="C44" s="15">
        <f t="shared" si="3"/>
        <v>32.31</v>
      </c>
      <c r="D44" s="15">
        <f t="shared" si="3"/>
        <v>7.39</v>
      </c>
      <c r="E44" s="15">
        <f t="shared" si="3"/>
        <v>7.6</v>
      </c>
      <c r="F44" s="15">
        <f t="shared" si="3"/>
        <v>150</v>
      </c>
      <c r="G44" s="15">
        <f t="shared" si="3"/>
        <v>16</v>
      </c>
      <c r="H44" s="15">
        <f t="shared" si="3"/>
        <v>348</v>
      </c>
      <c r="I44" s="15">
        <f t="shared" si="3"/>
        <v>44</v>
      </c>
      <c r="J44" s="15">
        <f t="shared" si="3"/>
        <v>315</v>
      </c>
      <c r="K44" s="15">
        <f t="shared" si="3"/>
        <v>18</v>
      </c>
      <c r="L44" s="15"/>
      <c r="M44" s="15">
        <f>MAX(M4:M33)</f>
        <v>800</v>
      </c>
      <c r="N44" s="15">
        <f>MAX(N4:N33)</f>
        <v>0.3</v>
      </c>
      <c r="O44" s="15">
        <f>MAX(O4:O33)</f>
        <v>25.05</v>
      </c>
      <c r="P44" s="15">
        <f>MAX(P4:P33)</f>
        <v>1700000</v>
      </c>
      <c r="Q44" s="15"/>
    </row>
  </sheetData>
  <mergeCells count="12">
    <mergeCell ref="A40:B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C40:P4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T44"/>
  <sheetViews>
    <sheetView tabSelected="1" zoomScaleNormal="100" workbookViewId="0">
      <selection activeCell="Q24" sqref="Q24:Q26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40.77734375" customWidth="1"/>
  </cols>
  <sheetData>
    <row r="1" spans="1:46" ht="69.75" customHeight="1" thickBot="1" x14ac:dyDescent="0.6">
      <c r="A1" s="58" t="s">
        <v>30</v>
      </c>
      <c r="B1" s="59"/>
      <c r="C1" s="59"/>
      <c r="D1" s="59"/>
      <c r="E1" s="59"/>
      <c r="F1" s="59"/>
      <c r="G1" s="59"/>
      <c r="H1" s="60"/>
      <c r="I1" s="60"/>
      <c r="J1" s="59"/>
      <c r="K1" s="59"/>
      <c r="L1" s="59"/>
      <c r="M1" s="59"/>
      <c r="N1" s="59"/>
      <c r="O1" s="59"/>
      <c r="P1" s="59"/>
      <c r="Q1" s="6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2" t="s">
        <v>0</v>
      </c>
      <c r="B2" s="64" t="s">
        <v>28</v>
      </c>
      <c r="C2" s="65"/>
      <c r="D2" s="66" t="s">
        <v>1</v>
      </c>
      <c r="E2" s="67"/>
      <c r="F2" s="68" t="s">
        <v>2</v>
      </c>
      <c r="G2" s="69"/>
      <c r="H2" s="70" t="s">
        <v>3</v>
      </c>
      <c r="I2" s="71"/>
      <c r="J2" s="72" t="s">
        <v>4</v>
      </c>
      <c r="K2" s="69"/>
      <c r="L2" s="73" t="s">
        <v>5</v>
      </c>
      <c r="M2" s="69"/>
      <c r="N2" s="2" t="s">
        <v>6</v>
      </c>
      <c r="O2" s="73" t="s">
        <v>7</v>
      </c>
      <c r="P2" s="74"/>
      <c r="Q2" s="75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6"/>
      <c r="B3" s="23" t="s">
        <v>9</v>
      </c>
      <c r="C3" s="24" t="s">
        <v>10</v>
      </c>
      <c r="D3" s="25" t="s">
        <v>11</v>
      </c>
      <c r="E3" s="25" t="s">
        <v>22</v>
      </c>
      <c r="F3" s="36" t="s">
        <v>12</v>
      </c>
      <c r="G3" s="37" t="s">
        <v>23</v>
      </c>
      <c r="H3" s="26" t="s">
        <v>13</v>
      </c>
      <c r="I3" s="26" t="s">
        <v>14</v>
      </c>
      <c r="J3" s="27" t="s">
        <v>15</v>
      </c>
      <c r="K3" s="27" t="s">
        <v>24</v>
      </c>
      <c r="L3" s="28" t="s">
        <v>16</v>
      </c>
      <c r="M3" s="28" t="s">
        <v>17</v>
      </c>
      <c r="N3" s="28" t="s">
        <v>18</v>
      </c>
      <c r="O3" s="28" t="s">
        <v>19</v>
      </c>
      <c r="P3" s="28" t="s">
        <v>20</v>
      </c>
      <c r="Q3" s="7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6">
        <v>45444</v>
      </c>
      <c r="B4" s="30">
        <f>C4*1000</f>
        <v>13530</v>
      </c>
      <c r="C4" s="40">
        <v>13.53</v>
      </c>
      <c r="D4" s="40">
        <v>7.52</v>
      </c>
      <c r="E4" s="40">
        <v>7.69</v>
      </c>
      <c r="F4" s="30">
        <v>140</v>
      </c>
      <c r="G4" s="30">
        <v>15</v>
      </c>
      <c r="H4" s="30">
        <v>308</v>
      </c>
      <c r="I4" s="30">
        <v>40</v>
      </c>
      <c r="J4" s="30">
        <v>238</v>
      </c>
      <c r="K4" s="30">
        <v>27</v>
      </c>
      <c r="L4" s="30" t="s">
        <v>36</v>
      </c>
      <c r="M4" s="30">
        <v>600</v>
      </c>
      <c r="N4" s="30">
        <v>0.3</v>
      </c>
      <c r="O4" s="40">
        <v>23.52</v>
      </c>
      <c r="P4" s="30">
        <v>1400000</v>
      </c>
      <c r="Q4" s="31"/>
    </row>
    <row r="5" spans="1:46" x14ac:dyDescent="0.3">
      <c r="A5" s="47">
        <v>45445</v>
      </c>
      <c r="B5" s="19">
        <f t="shared" ref="B5:B33" si="0">C5*1000</f>
        <v>12250</v>
      </c>
      <c r="C5" s="32">
        <v>12.25</v>
      </c>
      <c r="D5" s="32">
        <v>7.46</v>
      </c>
      <c r="E5" s="32">
        <v>7.66</v>
      </c>
      <c r="F5" s="19">
        <v>135</v>
      </c>
      <c r="G5" s="19">
        <v>17</v>
      </c>
      <c r="H5" s="19">
        <v>300</v>
      </c>
      <c r="I5" s="19">
        <v>36</v>
      </c>
      <c r="J5" s="19">
        <v>224</v>
      </c>
      <c r="K5" s="19">
        <v>26</v>
      </c>
      <c r="L5" s="19" t="s">
        <v>36</v>
      </c>
      <c r="M5" s="19">
        <v>500</v>
      </c>
      <c r="N5" s="19">
        <v>0.2</v>
      </c>
      <c r="O5" s="32">
        <v>21.8</v>
      </c>
      <c r="P5" s="19">
        <v>1200000</v>
      </c>
      <c r="Q5" s="35"/>
    </row>
    <row r="6" spans="1:46" x14ac:dyDescent="0.3">
      <c r="A6" s="47">
        <v>45446</v>
      </c>
      <c r="B6" s="19">
        <f t="shared" si="0"/>
        <v>13350</v>
      </c>
      <c r="C6" s="32">
        <v>13.35</v>
      </c>
      <c r="D6" s="32">
        <v>7.42</v>
      </c>
      <c r="E6" s="32">
        <v>7.69</v>
      </c>
      <c r="F6" s="19">
        <v>130</v>
      </c>
      <c r="G6" s="19">
        <v>16</v>
      </c>
      <c r="H6" s="19">
        <v>296</v>
      </c>
      <c r="I6" s="19">
        <v>36</v>
      </c>
      <c r="J6" s="19">
        <v>232</v>
      </c>
      <c r="K6" s="19">
        <v>27</v>
      </c>
      <c r="L6" s="19" t="s">
        <v>36</v>
      </c>
      <c r="M6" s="19">
        <v>700</v>
      </c>
      <c r="N6" s="19">
        <v>0.3</v>
      </c>
      <c r="O6" s="32">
        <v>22.76</v>
      </c>
      <c r="P6" s="19">
        <v>1300000</v>
      </c>
      <c r="Q6" s="35"/>
    </row>
    <row r="7" spans="1:46" x14ac:dyDescent="0.3">
      <c r="A7" s="47">
        <v>45447</v>
      </c>
      <c r="B7" s="19">
        <f t="shared" si="0"/>
        <v>13720</v>
      </c>
      <c r="C7" s="32">
        <v>13.72</v>
      </c>
      <c r="D7" s="32">
        <v>7.34</v>
      </c>
      <c r="E7" s="32">
        <v>7.64</v>
      </c>
      <c r="F7" s="19">
        <v>155</v>
      </c>
      <c r="G7" s="19">
        <v>17</v>
      </c>
      <c r="H7" s="19">
        <v>304</v>
      </c>
      <c r="I7" s="19">
        <v>40</v>
      </c>
      <c r="J7" s="19">
        <v>256</v>
      </c>
      <c r="K7" s="19">
        <v>25</v>
      </c>
      <c r="L7" s="19" t="s">
        <v>36</v>
      </c>
      <c r="M7" s="19">
        <v>800</v>
      </c>
      <c r="N7" s="19">
        <v>0.3</v>
      </c>
      <c r="O7" s="32">
        <v>23.02</v>
      </c>
      <c r="P7" s="19">
        <v>1700000</v>
      </c>
      <c r="Q7" s="35"/>
    </row>
    <row r="8" spans="1:46" x14ac:dyDescent="0.3">
      <c r="A8" s="47">
        <v>45448</v>
      </c>
      <c r="B8" s="19">
        <f t="shared" si="0"/>
        <v>14020</v>
      </c>
      <c r="C8" s="32">
        <v>14.02</v>
      </c>
      <c r="D8" s="32">
        <v>7.59</v>
      </c>
      <c r="E8" s="32">
        <v>7.72</v>
      </c>
      <c r="F8" s="19">
        <v>125</v>
      </c>
      <c r="G8" s="19">
        <v>15</v>
      </c>
      <c r="H8" s="19">
        <v>300</v>
      </c>
      <c r="I8" s="19">
        <v>36</v>
      </c>
      <c r="J8" s="19">
        <v>241</v>
      </c>
      <c r="K8" s="19">
        <v>26</v>
      </c>
      <c r="L8" s="19" t="s">
        <v>36</v>
      </c>
      <c r="M8" s="19">
        <v>600</v>
      </c>
      <c r="N8" s="19">
        <v>0.3</v>
      </c>
      <c r="O8" s="32">
        <v>21.95</v>
      </c>
      <c r="P8" s="19">
        <v>1100000</v>
      </c>
      <c r="Q8" s="35"/>
    </row>
    <row r="9" spans="1:46" x14ac:dyDescent="0.3">
      <c r="A9" s="47">
        <v>45449</v>
      </c>
      <c r="B9" s="19">
        <f t="shared" si="0"/>
        <v>13590</v>
      </c>
      <c r="C9" s="32">
        <v>13.59</v>
      </c>
      <c r="D9" s="32">
        <v>7.66</v>
      </c>
      <c r="E9" s="32">
        <v>7.65</v>
      </c>
      <c r="F9" s="19">
        <v>140</v>
      </c>
      <c r="G9" s="19">
        <v>16</v>
      </c>
      <c r="H9" s="19">
        <v>292</v>
      </c>
      <c r="I9" s="19">
        <v>40</v>
      </c>
      <c r="J9" s="19">
        <v>240</v>
      </c>
      <c r="K9" s="19">
        <v>28</v>
      </c>
      <c r="L9" s="19" t="s">
        <v>36</v>
      </c>
      <c r="M9" s="19">
        <v>400</v>
      </c>
      <c r="N9" s="19">
        <v>0.2</v>
      </c>
      <c r="O9" s="32">
        <v>22.69</v>
      </c>
      <c r="P9" s="19">
        <v>1300000</v>
      </c>
      <c r="Q9" s="35"/>
    </row>
    <row r="10" spans="1:46" x14ac:dyDescent="0.3">
      <c r="A10" s="47">
        <v>45450</v>
      </c>
      <c r="B10" s="19">
        <f t="shared" si="0"/>
        <v>13010</v>
      </c>
      <c r="C10" s="32">
        <v>13.01</v>
      </c>
      <c r="D10" s="32">
        <v>7.7</v>
      </c>
      <c r="E10" s="32">
        <v>7.63</v>
      </c>
      <c r="F10" s="19">
        <v>135</v>
      </c>
      <c r="G10" s="19">
        <v>17</v>
      </c>
      <c r="H10" s="19">
        <v>284</v>
      </c>
      <c r="I10" s="19">
        <v>36</v>
      </c>
      <c r="J10" s="19">
        <v>233</v>
      </c>
      <c r="K10" s="19">
        <v>29</v>
      </c>
      <c r="L10" s="19" t="s">
        <v>36</v>
      </c>
      <c r="M10" s="19">
        <v>500</v>
      </c>
      <c r="N10" s="19">
        <v>0.3</v>
      </c>
      <c r="O10" s="32">
        <v>23.38</v>
      </c>
      <c r="P10" s="19">
        <v>1200000</v>
      </c>
      <c r="Q10" s="35"/>
    </row>
    <row r="11" spans="1:46" x14ac:dyDescent="0.3">
      <c r="A11" s="47">
        <v>45451</v>
      </c>
      <c r="B11" s="19">
        <f t="shared" si="0"/>
        <v>13620</v>
      </c>
      <c r="C11" s="32">
        <v>13.62</v>
      </c>
      <c r="D11" s="32">
        <v>7.58</v>
      </c>
      <c r="E11" s="32">
        <v>7.66</v>
      </c>
      <c r="F11" s="19">
        <v>130</v>
      </c>
      <c r="G11" s="19">
        <v>16</v>
      </c>
      <c r="H11" s="19">
        <v>296</v>
      </c>
      <c r="I11" s="19">
        <v>40</v>
      </c>
      <c r="J11" s="19">
        <v>242</v>
      </c>
      <c r="K11" s="19">
        <v>26</v>
      </c>
      <c r="L11" s="19" t="s">
        <v>36</v>
      </c>
      <c r="M11" s="19">
        <v>700</v>
      </c>
      <c r="N11" s="19">
        <v>0.2</v>
      </c>
      <c r="O11" s="32">
        <v>23.06</v>
      </c>
      <c r="P11" s="19">
        <v>1700000</v>
      </c>
      <c r="Q11" s="35"/>
    </row>
    <row r="12" spans="1:46" x14ac:dyDescent="0.3">
      <c r="A12" s="47">
        <v>45452</v>
      </c>
      <c r="B12" s="19">
        <f t="shared" si="0"/>
        <v>14030</v>
      </c>
      <c r="C12" s="32">
        <v>14.03</v>
      </c>
      <c r="D12" s="32">
        <v>7.46</v>
      </c>
      <c r="E12" s="32">
        <v>7.7</v>
      </c>
      <c r="F12" s="19">
        <v>140</v>
      </c>
      <c r="G12" s="19">
        <v>15</v>
      </c>
      <c r="H12" s="19">
        <v>304</v>
      </c>
      <c r="I12" s="19">
        <v>36</v>
      </c>
      <c r="J12" s="19">
        <v>249</v>
      </c>
      <c r="K12" s="19">
        <v>24</v>
      </c>
      <c r="L12" s="19" t="s">
        <v>36</v>
      </c>
      <c r="M12" s="19">
        <v>600</v>
      </c>
      <c r="N12" s="19">
        <v>0.3</v>
      </c>
      <c r="O12" s="32">
        <v>23.82</v>
      </c>
      <c r="P12" s="19">
        <v>1200000</v>
      </c>
      <c r="Q12" s="35"/>
    </row>
    <row r="13" spans="1:46" x14ac:dyDescent="0.3">
      <c r="A13" s="47">
        <v>45453</v>
      </c>
      <c r="B13" s="19">
        <f t="shared" si="0"/>
        <v>13130</v>
      </c>
      <c r="C13" s="32">
        <v>13.13</v>
      </c>
      <c r="D13" s="32">
        <v>7.58</v>
      </c>
      <c r="E13" s="32">
        <v>7.67</v>
      </c>
      <c r="F13" s="19">
        <v>145</v>
      </c>
      <c r="G13" s="19">
        <v>16</v>
      </c>
      <c r="H13" s="19">
        <v>312</v>
      </c>
      <c r="I13" s="19">
        <v>36</v>
      </c>
      <c r="J13" s="19">
        <v>244</v>
      </c>
      <c r="K13" s="19">
        <v>27</v>
      </c>
      <c r="L13" s="19" t="s">
        <v>36</v>
      </c>
      <c r="M13" s="19">
        <v>500</v>
      </c>
      <c r="N13" s="19">
        <v>0.2</v>
      </c>
      <c r="O13" s="32">
        <v>22.57</v>
      </c>
      <c r="P13" s="19">
        <v>1300000</v>
      </c>
      <c r="Q13" s="35"/>
    </row>
    <row r="14" spans="1:46" x14ac:dyDescent="0.3">
      <c r="A14" s="47">
        <v>45454</v>
      </c>
      <c r="B14" s="19">
        <f t="shared" si="0"/>
        <v>13200</v>
      </c>
      <c r="C14" s="32">
        <v>13.2</v>
      </c>
      <c r="D14" s="32">
        <v>7.63</v>
      </c>
      <c r="E14" s="32">
        <v>7.69</v>
      </c>
      <c r="F14" s="19">
        <v>150</v>
      </c>
      <c r="G14" s="19">
        <v>17</v>
      </c>
      <c r="H14" s="19">
        <v>300</v>
      </c>
      <c r="I14" s="19">
        <v>40</v>
      </c>
      <c r="J14" s="19">
        <v>256</v>
      </c>
      <c r="K14" s="19">
        <v>28</v>
      </c>
      <c r="L14" s="19" t="s">
        <v>36</v>
      </c>
      <c r="M14" s="19">
        <v>400</v>
      </c>
      <c r="N14" s="19">
        <v>0.3</v>
      </c>
      <c r="O14" s="32">
        <v>22.01</v>
      </c>
      <c r="P14" s="19">
        <v>1400000</v>
      </c>
      <c r="Q14" s="35"/>
    </row>
    <row r="15" spans="1:46" x14ac:dyDescent="0.3">
      <c r="A15" s="47">
        <v>45455</v>
      </c>
      <c r="B15" s="19">
        <f t="shared" si="0"/>
        <v>14200</v>
      </c>
      <c r="C15" s="32">
        <v>14.2</v>
      </c>
      <c r="D15" s="32">
        <v>7.67</v>
      </c>
      <c r="E15" s="32">
        <v>7.73</v>
      </c>
      <c r="F15" s="19">
        <v>140</v>
      </c>
      <c r="G15" s="19">
        <v>15</v>
      </c>
      <c r="H15" s="19">
        <v>308</v>
      </c>
      <c r="I15" s="19">
        <v>32</v>
      </c>
      <c r="J15" s="19">
        <v>259</v>
      </c>
      <c r="K15" s="19">
        <v>24</v>
      </c>
      <c r="L15" s="19" t="s">
        <v>36</v>
      </c>
      <c r="M15" s="19">
        <v>700</v>
      </c>
      <c r="N15" s="19">
        <v>0.2</v>
      </c>
      <c r="O15" s="32">
        <v>23.16</v>
      </c>
      <c r="P15" s="19">
        <v>1100000</v>
      </c>
      <c r="Q15" s="35"/>
    </row>
    <row r="16" spans="1:46" x14ac:dyDescent="0.3">
      <c r="A16" s="47">
        <v>45456</v>
      </c>
      <c r="B16" s="19">
        <f t="shared" si="0"/>
        <v>13450</v>
      </c>
      <c r="C16" s="32">
        <v>13.45</v>
      </c>
      <c r="D16" s="32">
        <v>7.54</v>
      </c>
      <c r="E16" s="32">
        <v>7.68</v>
      </c>
      <c r="F16" s="19">
        <v>150</v>
      </c>
      <c r="G16" s="19">
        <v>16</v>
      </c>
      <c r="H16" s="19">
        <v>296</v>
      </c>
      <c r="I16" s="19">
        <v>40</v>
      </c>
      <c r="J16" s="19">
        <v>228</v>
      </c>
      <c r="K16" s="19">
        <v>28</v>
      </c>
      <c r="L16" s="19" t="s">
        <v>36</v>
      </c>
      <c r="M16" s="19">
        <v>600</v>
      </c>
      <c r="N16" s="19">
        <v>0.2</v>
      </c>
      <c r="O16" s="32">
        <v>23.4</v>
      </c>
      <c r="P16" s="19">
        <v>1700000</v>
      </c>
      <c r="Q16" s="35"/>
    </row>
    <row r="17" spans="1:17" x14ac:dyDescent="0.3">
      <c r="A17" s="47">
        <v>45457</v>
      </c>
      <c r="B17" s="19">
        <f t="shared" si="0"/>
        <v>13170</v>
      </c>
      <c r="C17" s="32">
        <v>13.17</v>
      </c>
      <c r="D17" s="32">
        <v>7.58</v>
      </c>
      <c r="E17" s="32">
        <v>7.75</v>
      </c>
      <c r="F17" s="19">
        <v>135</v>
      </c>
      <c r="G17" s="19">
        <v>15</v>
      </c>
      <c r="H17" s="19">
        <v>288</v>
      </c>
      <c r="I17" s="19">
        <v>32</v>
      </c>
      <c r="J17" s="19">
        <v>223</v>
      </c>
      <c r="K17" s="19">
        <v>25</v>
      </c>
      <c r="L17" s="19" t="s">
        <v>36</v>
      </c>
      <c r="M17" s="19">
        <v>500</v>
      </c>
      <c r="N17" s="19">
        <v>0.3</v>
      </c>
      <c r="O17" s="32">
        <v>22.6</v>
      </c>
      <c r="P17" s="19">
        <v>1200000</v>
      </c>
      <c r="Q17" s="35"/>
    </row>
    <row r="18" spans="1:17" x14ac:dyDescent="0.3">
      <c r="A18" s="47">
        <v>45458</v>
      </c>
      <c r="B18" s="19">
        <f t="shared" si="0"/>
        <v>13310</v>
      </c>
      <c r="C18" s="32">
        <v>13.31</v>
      </c>
      <c r="D18" s="32">
        <v>7.67</v>
      </c>
      <c r="E18" s="32">
        <v>7.78</v>
      </c>
      <c r="F18" s="19">
        <v>145</v>
      </c>
      <c r="G18" s="19">
        <v>17</v>
      </c>
      <c r="H18" s="19">
        <v>312</v>
      </c>
      <c r="I18" s="19">
        <v>36</v>
      </c>
      <c r="J18" s="19">
        <v>247</v>
      </c>
      <c r="K18" s="19">
        <v>26</v>
      </c>
      <c r="L18" s="19" t="s">
        <v>36</v>
      </c>
      <c r="M18" s="19">
        <v>400</v>
      </c>
      <c r="N18" s="19">
        <v>0.2</v>
      </c>
      <c r="O18" s="32">
        <v>24.13</v>
      </c>
      <c r="P18" s="19">
        <v>1300000</v>
      </c>
      <c r="Q18" s="35"/>
    </row>
    <row r="19" spans="1:17" x14ac:dyDescent="0.3">
      <c r="A19" s="47">
        <v>45459</v>
      </c>
      <c r="B19" s="19">
        <f t="shared" si="0"/>
        <v>12120</v>
      </c>
      <c r="C19" s="32">
        <v>12.12</v>
      </c>
      <c r="D19" s="32">
        <v>7.63</v>
      </c>
      <c r="E19" s="32">
        <v>7.76</v>
      </c>
      <c r="F19" s="19">
        <v>150</v>
      </c>
      <c r="G19" s="19">
        <v>18</v>
      </c>
      <c r="H19" s="19">
        <v>304</v>
      </c>
      <c r="I19" s="19">
        <v>44</v>
      </c>
      <c r="J19" s="19">
        <v>253</v>
      </c>
      <c r="K19" s="19">
        <v>27</v>
      </c>
      <c r="L19" s="19" t="s">
        <v>36</v>
      </c>
      <c r="M19" s="19">
        <v>700</v>
      </c>
      <c r="N19" s="19">
        <v>0.3</v>
      </c>
      <c r="O19" s="32">
        <v>22.33</v>
      </c>
      <c r="P19" s="19">
        <v>1100000</v>
      </c>
      <c r="Q19" s="35"/>
    </row>
    <row r="20" spans="1:17" x14ac:dyDescent="0.3">
      <c r="A20" s="47">
        <v>45460</v>
      </c>
      <c r="B20" s="19">
        <f t="shared" si="0"/>
        <v>12310</v>
      </c>
      <c r="C20" s="32">
        <v>12.31</v>
      </c>
      <c r="D20" s="32">
        <v>7.56</v>
      </c>
      <c r="E20" s="32">
        <v>7.73</v>
      </c>
      <c r="F20" s="19">
        <v>145</v>
      </c>
      <c r="G20" s="19">
        <v>16</v>
      </c>
      <c r="H20" s="19">
        <v>308</v>
      </c>
      <c r="I20" s="19">
        <v>40</v>
      </c>
      <c r="J20" s="19">
        <v>256</v>
      </c>
      <c r="K20" s="19">
        <v>28</v>
      </c>
      <c r="L20" s="19" t="s">
        <v>36</v>
      </c>
      <c r="M20" s="19">
        <v>600</v>
      </c>
      <c r="N20" s="19">
        <v>0.2</v>
      </c>
      <c r="O20" s="32">
        <v>23.18</v>
      </c>
      <c r="P20" s="19">
        <v>1700000</v>
      </c>
      <c r="Q20" s="35"/>
    </row>
    <row r="21" spans="1:17" x14ac:dyDescent="0.3">
      <c r="A21" s="47">
        <v>45461</v>
      </c>
      <c r="B21" s="19">
        <f t="shared" si="0"/>
        <v>6730</v>
      </c>
      <c r="C21" s="32">
        <v>6.73</v>
      </c>
      <c r="D21" s="32">
        <v>7.67</v>
      </c>
      <c r="E21" s="32">
        <v>7.77</v>
      </c>
      <c r="F21" s="19">
        <v>140</v>
      </c>
      <c r="G21" s="19">
        <v>17</v>
      </c>
      <c r="H21" s="19">
        <v>300</v>
      </c>
      <c r="I21" s="19">
        <v>36</v>
      </c>
      <c r="J21" s="19">
        <v>242</v>
      </c>
      <c r="K21" s="19">
        <v>28</v>
      </c>
      <c r="L21" s="19" t="s">
        <v>36</v>
      </c>
      <c r="M21" s="19">
        <v>500</v>
      </c>
      <c r="N21" s="19">
        <v>0.3</v>
      </c>
      <c r="O21" s="32">
        <v>22.03</v>
      </c>
      <c r="P21" s="19">
        <v>1300000</v>
      </c>
      <c r="Q21" s="77" t="s">
        <v>39</v>
      </c>
    </row>
    <row r="22" spans="1:17" x14ac:dyDescent="0.3">
      <c r="A22" s="47">
        <v>45462</v>
      </c>
      <c r="B22" s="19">
        <f t="shared" si="0"/>
        <v>6760</v>
      </c>
      <c r="C22" s="32">
        <v>6.76</v>
      </c>
      <c r="D22" s="32">
        <v>7.66</v>
      </c>
      <c r="E22" s="32">
        <v>7.79</v>
      </c>
      <c r="F22" s="19">
        <v>135</v>
      </c>
      <c r="G22" s="19">
        <v>15</v>
      </c>
      <c r="H22" s="19">
        <v>312</v>
      </c>
      <c r="I22" s="19">
        <v>32</v>
      </c>
      <c r="J22" s="19">
        <v>262</v>
      </c>
      <c r="K22" s="19">
        <v>27</v>
      </c>
      <c r="L22" s="19" t="s">
        <v>36</v>
      </c>
      <c r="M22" s="19">
        <v>400</v>
      </c>
      <c r="N22" s="19">
        <v>0.2</v>
      </c>
      <c r="O22" s="32">
        <v>23.78</v>
      </c>
      <c r="P22" s="19">
        <v>1200000</v>
      </c>
      <c r="Q22" s="78"/>
    </row>
    <row r="23" spans="1:17" x14ac:dyDescent="0.3">
      <c r="A23" s="47">
        <v>45463</v>
      </c>
      <c r="B23" s="19">
        <f t="shared" si="0"/>
        <v>10940</v>
      </c>
      <c r="C23" s="32">
        <v>10.94</v>
      </c>
      <c r="D23" s="32">
        <v>7.64</v>
      </c>
      <c r="E23" s="32">
        <v>7.78</v>
      </c>
      <c r="F23" s="19">
        <v>145</v>
      </c>
      <c r="G23" s="19">
        <v>14</v>
      </c>
      <c r="H23" s="19">
        <v>308</v>
      </c>
      <c r="I23" s="19">
        <v>32</v>
      </c>
      <c r="J23" s="19">
        <v>268</v>
      </c>
      <c r="K23" s="19">
        <v>23</v>
      </c>
      <c r="L23" s="19" t="s">
        <v>36</v>
      </c>
      <c r="M23" s="19">
        <v>700</v>
      </c>
      <c r="N23" s="19">
        <v>0.2</v>
      </c>
      <c r="O23" s="32">
        <v>21.72</v>
      </c>
      <c r="P23" s="19">
        <v>1400000</v>
      </c>
      <c r="Q23" s="79"/>
    </row>
    <row r="24" spans="1:17" x14ac:dyDescent="0.3">
      <c r="A24" s="47">
        <v>45464</v>
      </c>
      <c r="B24" s="19">
        <f t="shared" si="0"/>
        <v>11990</v>
      </c>
      <c r="C24" s="32">
        <v>11.99</v>
      </c>
      <c r="D24" s="32">
        <v>7.63</v>
      </c>
      <c r="E24" s="32">
        <v>7.76</v>
      </c>
      <c r="F24" s="19">
        <v>140</v>
      </c>
      <c r="G24" s="19">
        <v>16</v>
      </c>
      <c r="H24" s="19">
        <v>304</v>
      </c>
      <c r="I24" s="19">
        <v>36</v>
      </c>
      <c r="J24" s="19">
        <v>247</v>
      </c>
      <c r="K24" s="19">
        <v>28</v>
      </c>
      <c r="L24" s="19" t="s">
        <v>36</v>
      </c>
      <c r="M24" s="19">
        <v>800</v>
      </c>
      <c r="N24" s="19">
        <v>0.2</v>
      </c>
      <c r="O24" s="32">
        <v>23.61</v>
      </c>
      <c r="P24" s="19">
        <v>1200000</v>
      </c>
      <c r="Q24" s="77" t="s">
        <v>40</v>
      </c>
    </row>
    <row r="25" spans="1:17" x14ac:dyDescent="0.3">
      <c r="A25" s="47">
        <v>45465</v>
      </c>
      <c r="B25" s="19">
        <f t="shared" si="0"/>
        <v>14570</v>
      </c>
      <c r="C25" s="41">
        <v>14.57</v>
      </c>
      <c r="D25" s="32">
        <v>7.54</v>
      </c>
      <c r="E25" s="32">
        <v>7.78</v>
      </c>
      <c r="F25" s="19">
        <v>135</v>
      </c>
      <c r="G25" s="19">
        <v>17</v>
      </c>
      <c r="H25" s="19">
        <v>288</v>
      </c>
      <c r="I25" s="19">
        <v>40</v>
      </c>
      <c r="J25" s="19">
        <v>224</v>
      </c>
      <c r="K25" s="19">
        <v>25</v>
      </c>
      <c r="L25" s="19" t="s">
        <v>36</v>
      </c>
      <c r="M25" s="19">
        <v>500</v>
      </c>
      <c r="N25" s="19">
        <v>0.3</v>
      </c>
      <c r="O25" s="32">
        <v>22.19</v>
      </c>
      <c r="P25" s="19">
        <v>1700000</v>
      </c>
      <c r="Q25" s="78"/>
    </row>
    <row r="26" spans="1:17" x14ac:dyDescent="0.3">
      <c r="A26" s="47">
        <v>45466</v>
      </c>
      <c r="B26" s="19">
        <f t="shared" si="0"/>
        <v>12630</v>
      </c>
      <c r="C26" s="32">
        <v>12.63</v>
      </c>
      <c r="D26" s="32">
        <v>7.59</v>
      </c>
      <c r="E26" s="32">
        <v>7.75</v>
      </c>
      <c r="F26" s="19">
        <v>150</v>
      </c>
      <c r="G26" s="19">
        <v>15</v>
      </c>
      <c r="H26" s="19">
        <v>300</v>
      </c>
      <c r="I26" s="19">
        <v>36</v>
      </c>
      <c r="J26" s="19">
        <v>241</v>
      </c>
      <c r="K26" s="19">
        <v>23</v>
      </c>
      <c r="L26" s="19" t="s">
        <v>36</v>
      </c>
      <c r="M26" s="19">
        <v>600</v>
      </c>
      <c r="N26" s="19">
        <v>0.3</v>
      </c>
      <c r="O26" s="32">
        <v>22.46</v>
      </c>
      <c r="P26" s="19">
        <v>1400000</v>
      </c>
      <c r="Q26" s="79"/>
    </row>
    <row r="27" spans="1:17" x14ac:dyDescent="0.3">
      <c r="A27" s="47">
        <v>45467</v>
      </c>
      <c r="B27" s="19">
        <f t="shared" si="0"/>
        <v>12290</v>
      </c>
      <c r="C27" s="32">
        <v>12.29</v>
      </c>
      <c r="D27" s="32">
        <v>7.67</v>
      </c>
      <c r="E27" s="32">
        <v>7.72</v>
      </c>
      <c r="F27" s="19">
        <v>145</v>
      </c>
      <c r="G27" s="19">
        <v>18</v>
      </c>
      <c r="H27" s="19">
        <v>292</v>
      </c>
      <c r="I27" s="19">
        <v>44</v>
      </c>
      <c r="J27" s="19">
        <v>228</v>
      </c>
      <c r="K27" s="19">
        <v>27</v>
      </c>
      <c r="L27" s="19" t="s">
        <v>36</v>
      </c>
      <c r="M27" s="19">
        <v>700</v>
      </c>
      <c r="N27" s="19">
        <v>0.3</v>
      </c>
      <c r="O27" s="32">
        <v>23.63</v>
      </c>
      <c r="P27" s="19">
        <v>1200000</v>
      </c>
      <c r="Q27" s="35"/>
    </row>
    <row r="28" spans="1:17" x14ac:dyDescent="0.3">
      <c r="A28" s="47">
        <v>45468</v>
      </c>
      <c r="B28" s="19">
        <f t="shared" si="0"/>
        <v>13220</v>
      </c>
      <c r="C28" s="32">
        <v>13.22</v>
      </c>
      <c r="D28" s="32">
        <v>7.66</v>
      </c>
      <c r="E28" s="32">
        <v>7.74</v>
      </c>
      <c r="F28" s="19">
        <v>130</v>
      </c>
      <c r="G28" s="19">
        <v>16</v>
      </c>
      <c r="H28" s="19">
        <v>268</v>
      </c>
      <c r="I28" s="19">
        <v>32</v>
      </c>
      <c r="J28" s="19">
        <v>205</v>
      </c>
      <c r="K28" s="19">
        <v>24</v>
      </c>
      <c r="L28" s="19" t="s">
        <v>36</v>
      </c>
      <c r="M28" s="19">
        <v>400</v>
      </c>
      <c r="N28" s="19">
        <v>0.2</v>
      </c>
      <c r="O28" s="32">
        <v>24.32</v>
      </c>
      <c r="P28" s="19">
        <v>1300000</v>
      </c>
      <c r="Q28" s="35"/>
    </row>
    <row r="29" spans="1:17" x14ac:dyDescent="0.3">
      <c r="A29" s="47">
        <v>45469</v>
      </c>
      <c r="B29" s="19">
        <f t="shared" si="0"/>
        <v>13130</v>
      </c>
      <c r="C29" s="32">
        <v>13.13</v>
      </c>
      <c r="D29" s="32">
        <v>7.64</v>
      </c>
      <c r="E29" s="32">
        <v>7.76</v>
      </c>
      <c r="F29" s="19">
        <v>135</v>
      </c>
      <c r="G29" s="19">
        <v>17</v>
      </c>
      <c r="H29" s="19">
        <v>284</v>
      </c>
      <c r="I29" s="19">
        <v>40</v>
      </c>
      <c r="J29" s="19">
        <v>216</v>
      </c>
      <c r="K29" s="19">
        <v>26</v>
      </c>
      <c r="L29" s="19" t="s">
        <v>36</v>
      </c>
      <c r="M29" s="19">
        <v>500</v>
      </c>
      <c r="N29" s="19">
        <v>0.3</v>
      </c>
      <c r="O29" s="32">
        <v>22.86</v>
      </c>
      <c r="P29" s="19">
        <v>1100000</v>
      </c>
      <c r="Q29" s="35"/>
    </row>
    <row r="30" spans="1:17" x14ac:dyDescent="0.3">
      <c r="A30" s="47">
        <v>45470</v>
      </c>
      <c r="B30" s="19">
        <f t="shared" si="0"/>
        <v>13180</v>
      </c>
      <c r="C30" s="32">
        <v>13.18</v>
      </c>
      <c r="D30" s="32">
        <v>7.62</v>
      </c>
      <c r="E30" s="32">
        <v>7.73</v>
      </c>
      <c r="F30" s="19">
        <v>125</v>
      </c>
      <c r="G30" s="19">
        <v>16</v>
      </c>
      <c r="H30" s="19">
        <v>296</v>
      </c>
      <c r="I30" s="19">
        <v>36</v>
      </c>
      <c r="J30" s="19">
        <v>246</v>
      </c>
      <c r="K30" s="19">
        <v>24</v>
      </c>
      <c r="L30" s="19" t="s">
        <v>36</v>
      </c>
      <c r="M30" s="19">
        <v>600</v>
      </c>
      <c r="N30" s="19">
        <v>0.3</v>
      </c>
      <c r="O30" s="32">
        <v>23.18</v>
      </c>
      <c r="P30" s="19">
        <v>1700000</v>
      </c>
      <c r="Q30" s="35"/>
    </row>
    <row r="31" spans="1:17" x14ac:dyDescent="0.3">
      <c r="A31" s="47">
        <v>45471</v>
      </c>
      <c r="B31" s="19">
        <f t="shared" si="0"/>
        <v>13070</v>
      </c>
      <c r="C31" s="32">
        <v>13.07</v>
      </c>
      <c r="D31" s="32">
        <v>7.59</v>
      </c>
      <c r="E31" s="32">
        <v>7.77</v>
      </c>
      <c r="F31" s="19">
        <v>130</v>
      </c>
      <c r="G31" s="19">
        <v>15</v>
      </c>
      <c r="H31" s="19">
        <v>288</v>
      </c>
      <c r="I31" s="19">
        <v>32</v>
      </c>
      <c r="J31" s="19">
        <v>214</v>
      </c>
      <c r="K31" s="19">
        <v>23</v>
      </c>
      <c r="L31" s="19" t="s">
        <v>36</v>
      </c>
      <c r="M31" s="19">
        <v>700</v>
      </c>
      <c r="N31" s="19">
        <v>0.2</v>
      </c>
      <c r="O31" s="32">
        <v>22.84</v>
      </c>
      <c r="P31" s="19">
        <v>1400000</v>
      </c>
      <c r="Q31" s="35"/>
    </row>
    <row r="32" spans="1:17" x14ac:dyDescent="0.3">
      <c r="A32" s="47">
        <v>45472</v>
      </c>
      <c r="B32" s="19">
        <f t="shared" si="0"/>
        <v>13010</v>
      </c>
      <c r="C32" s="32">
        <v>13.01</v>
      </c>
      <c r="D32" s="32">
        <v>7.57</v>
      </c>
      <c r="E32" s="32">
        <v>7.72</v>
      </c>
      <c r="F32" s="19">
        <v>125</v>
      </c>
      <c r="G32" s="19">
        <v>16</v>
      </c>
      <c r="H32" s="19">
        <v>300</v>
      </c>
      <c r="I32" s="19">
        <v>40</v>
      </c>
      <c r="J32" s="19">
        <v>232</v>
      </c>
      <c r="K32" s="19">
        <v>24</v>
      </c>
      <c r="L32" s="19" t="s">
        <v>36</v>
      </c>
      <c r="M32" s="19">
        <v>400</v>
      </c>
      <c r="N32" s="19">
        <v>0.2</v>
      </c>
      <c r="O32" s="32">
        <v>21.52</v>
      </c>
      <c r="P32" s="19">
        <v>1200000</v>
      </c>
      <c r="Q32" s="35"/>
    </row>
    <row r="33" spans="1:17" ht="15" thickBot="1" x14ac:dyDescent="0.35">
      <c r="A33" s="49">
        <v>45473</v>
      </c>
      <c r="B33" s="52">
        <f t="shared" si="0"/>
        <v>14180</v>
      </c>
      <c r="C33" s="51">
        <v>14.18</v>
      </c>
      <c r="D33" s="51">
        <v>7.52</v>
      </c>
      <c r="E33" s="51">
        <v>7.75</v>
      </c>
      <c r="F33" s="52">
        <v>130</v>
      </c>
      <c r="G33" s="50">
        <v>17</v>
      </c>
      <c r="H33" s="52">
        <v>304</v>
      </c>
      <c r="I33" s="52">
        <v>44</v>
      </c>
      <c r="J33" s="52">
        <v>244</v>
      </c>
      <c r="K33" s="52">
        <v>28</v>
      </c>
      <c r="L33" s="52" t="s">
        <v>36</v>
      </c>
      <c r="M33" s="52">
        <v>800</v>
      </c>
      <c r="N33" s="52">
        <v>0.3</v>
      </c>
      <c r="O33" s="51">
        <v>23.09</v>
      </c>
      <c r="P33" s="52">
        <v>1100000</v>
      </c>
      <c r="Q33" s="54"/>
    </row>
    <row r="34" spans="1:17" ht="15" thickBot="1" x14ac:dyDescent="0.35">
      <c r="A34" s="29" t="s">
        <v>31</v>
      </c>
      <c r="B34" s="13">
        <f t="shared" ref="B34:K34" si="1">AVERAGE(B4:B33)</f>
        <v>12723.666666666666</v>
      </c>
      <c r="C34" s="13">
        <f t="shared" si="1"/>
        <v>12.723666666666666</v>
      </c>
      <c r="D34" s="13">
        <f t="shared" si="1"/>
        <v>7.5863333333333305</v>
      </c>
      <c r="E34" s="13">
        <f t="shared" si="1"/>
        <v>7.7216666666666667</v>
      </c>
      <c r="F34" s="13">
        <f t="shared" si="1"/>
        <v>138.5</v>
      </c>
      <c r="G34" s="13">
        <f t="shared" si="1"/>
        <v>16.100000000000001</v>
      </c>
      <c r="H34" s="13">
        <f t="shared" si="1"/>
        <v>298.53333333333336</v>
      </c>
      <c r="I34" s="13">
        <f t="shared" si="1"/>
        <v>37.333333333333336</v>
      </c>
      <c r="J34" s="13">
        <f t="shared" si="1"/>
        <v>239.66666666666666</v>
      </c>
      <c r="K34" s="13">
        <f t="shared" si="1"/>
        <v>26.033333333333335</v>
      </c>
      <c r="L34" s="13"/>
      <c r="M34" s="38">
        <f>AVERAGE(M4:M33)</f>
        <v>580</v>
      </c>
      <c r="N34" s="13">
        <f>AVERAGE(N4:N33)</f>
        <v>0.25333333333333335</v>
      </c>
      <c r="O34" s="13">
        <f>AVERAGE(O4:O33)</f>
        <v>22.887</v>
      </c>
      <c r="P34" s="13">
        <f>AVERAGE(P4:P33)</f>
        <v>1336666.6666666667</v>
      </c>
      <c r="Q34" s="20"/>
    </row>
    <row r="35" spans="1:17" x14ac:dyDescent="0.3">
      <c r="C35" s="43">
        <f>SUM(C4:C33)</f>
        <v>381.71</v>
      </c>
    </row>
    <row r="40" spans="1:17" ht="40.799999999999997" customHeight="1" x14ac:dyDescent="0.3">
      <c r="A40" s="57" t="s">
        <v>32</v>
      </c>
      <c r="B40" s="57"/>
      <c r="C40" s="56" t="s">
        <v>33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16"/>
    </row>
    <row r="42" spans="1:17" x14ac:dyDescent="0.3">
      <c r="A42" s="14" t="s">
        <v>34</v>
      </c>
      <c r="B42" s="15">
        <f t="shared" ref="B42:K42" si="2">MIN(B4:B33)</f>
        <v>6730</v>
      </c>
      <c r="C42" s="15">
        <f t="shared" si="2"/>
        <v>6.73</v>
      </c>
      <c r="D42" s="15">
        <f t="shared" si="2"/>
        <v>7.34</v>
      </c>
      <c r="E42" s="15">
        <f t="shared" si="2"/>
        <v>7.63</v>
      </c>
      <c r="F42" s="15">
        <f t="shared" si="2"/>
        <v>125</v>
      </c>
      <c r="G42" s="15">
        <f t="shared" si="2"/>
        <v>14</v>
      </c>
      <c r="H42" s="15">
        <f t="shared" si="2"/>
        <v>268</v>
      </c>
      <c r="I42" s="15">
        <f t="shared" si="2"/>
        <v>32</v>
      </c>
      <c r="J42" s="15">
        <f t="shared" si="2"/>
        <v>205</v>
      </c>
      <c r="K42" s="15">
        <f t="shared" si="2"/>
        <v>23</v>
      </c>
      <c r="L42" s="15"/>
      <c r="M42" s="15">
        <f>MIN(M4:M33)</f>
        <v>400</v>
      </c>
      <c r="N42" s="15">
        <f>MIN(N4:N33)</f>
        <v>0.2</v>
      </c>
      <c r="O42" s="15">
        <f>MIN(O4:O33)</f>
        <v>21.52</v>
      </c>
      <c r="P42" s="15">
        <f>MIN(P4:P33)</f>
        <v>1100000</v>
      </c>
      <c r="Q42" s="15"/>
    </row>
    <row r="43" spans="1:17" x14ac:dyDescent="0.3">
      <c r="A43" s="14"/>
    </row>
    <row r="44" spans="1:17" x14ac:dyDescent="0.3">
      <c r="A44" s="14" t="s">
        <v>35</v>
      </c>
      <c r="B44" s="15">
        <f t="shared" ref="B44:K44" si="3">MAX(B4:B33)</f>
        <v>14570</v>
      </c>
      <c r="C44" s="15">
        <f t="shared" si="3"/>
        <v>14.57</v>
      </c>
      <c r="D44" s="15">
        <f t="shared" si="3"/>
        <v>7.7</v>
      </c>
      <c r="E44" s="15">
        <f t="shared" si="3"/>
        <v>7.79</v>
      </c>
      <c r="F44" s="15">
        <f t="shared" si="3"/>
        <v>155</v>
      </c>
      <c r="G44" s="15">
        <f t="shared" si="3"/>
        <v>18</v>
      </c>
      <c r="H44" s="15">
        <f t="shared" si="3"/>
        <v>312</v>
      </c>
      <c r="I44" s="15">
        <f t="shared" si="3"/>
        <v>44</v>
      </c>
      <c r="J44" s="15">
        <f t="shared" si="3"/>
        <v>268</v>
      </c>
      <c r="K44" s="15">
        <f t="shared" si="3"/>
        <v>29</v>
      </c>
      <c r="L44" s="15"/>
      <c r="M44" s="15">
        <f>MAX(M4:M33)</f>
        <v>800</v>
      </c>
      <c r="N44" s="15">
        <f>MAX(N4:N33)</f>
        <v>0.3</v>
      </c>
      <c r="O44" s="15">
        <f>MAX(O4:O33)</f>
        <v>24.32</v>
      </c>
      <c r="P44" s="15">
        <f>MAX(P4:P33)</f>
        <v>1700000</v>
      </c>
      <c r="Q44" s="15"/>
    </row>
  </sheetData>
  <mergeCells count="14">
    <mergeCell ref="C40:P40"/>
    <mergeCell ref="A40:B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Q21:Q23"/>
    <mergeCell ref="Q24:Q26"/>
  </mergeCells>
  <pageMargins left="0.7" right="0.7" top="0.75" bottom="0.75" header="0.3" footer="0.3"/>
  <pageSetup scale="67" orientation="landscape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Numayadahi</vt:lpstr>
      <vt:lpstr>Salori</vt:lpstr>
      <vt:lpstr>Kodra</vt:lpstr>
      <vt:lpstr>Ponghat</vt:lpstr>
      <vt:lpstr>Ponghat!Print_Area</vt:lpstr>
      <vt:lpstr>Salori!Print_Area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2024-07-29T13:37:56Z</dcterms:modified>
</cp:coreProperties>
</file>