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D7582165-C701-4076-9E76-0F952019E98D}" xr6:coauthVersionLast="47" xr6:coauthVersionMax="47" xr10:uidLastSave="{00000000-0000-0000-0000-000000000000}"/>
  <bookViews>
    <workbookView xWindow="-108" yWindow="-108" windowWidth="23256" windowHeight="12576" activeTab="3" xr2:uid="{00000000-000D-0000-FFFF-FFFF00000000}"/>
  </bookViews>
  <sheets>
    <sheet name="Numayadahi" sheetId="3" r:id="rId1"/>
    <sheet name="Salori" sheetId="4" r:id="rId2"/>
    <sheet name="Kodra" sheetId="5" r:id="rId3"/>
    <sheet name="Ponghat"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3" l="1"/>
  <c r="C35" i="6"/>
  <c r="C35" i="5" l="1"/>
  <c r="C35" i="4"/>
  <c r="H34" i="6" l="1"/>
  <c r="P44" i="5" l="1"/>
  <c r="O44" i="5"/>
  <c r="N44" i="5"/>
  <c r="M44" i="5"/>
  <c r="K44" i="5"/>
  <c r="J44" i="5"/>
  <c r="I44" i="5"/>
  <c r="H44" i="5"/>
  <c r="G44" i="5"/>
  <c r="F44" i="5"/>
  <c r="E44" i="5"/>
  <c r="D44" i="5"/>
  <c r="C44" i="5"/>
  <c r="B44" i="5"/>
  <c r="P42" i="5"/>
  <c r="O42" i="5"/>
  <c r="N42" i="5"/>
  <c r="M42" i="5"/>
  <c r="K42" i="5"/>
  <c r="J42" i="5"/>
  <c r="I42" i="5"/>
  <c r="H42" i="5"/>
  <c r="G42" i="5"/>
  <c r="F42" i="5"/>
  <c r="E42" i="5"/>
  <c r="D42" i="5"/>
  <c r="C42" i="5"/>
  <c r="B42" i="5"/>
  <c r="P34" i="5"/>
  <c r="O34" i="5"/>
  <c r="N34" i="5"/>
  <c r="M34" i="5"/>
  <c r="K34" i="5"/>
  <c r="J34" i="5"/>
  <c r="I34" i="5"/>
  <c r="H34" i="5"/>
  <c r="G34" i="5"/>
  <c r="F34" i="5"/>
  <c r="E34" i="5"/>
  <c r="D34" i="5"/>
  <c r="C34" i="5"/>
  <c r="B34" i="5"/>
  <c r="D34" i="6" l="1"/>
  <c r="E34" i="6"/>
  <c r="F34" i="6"/>
  <c r="G34" i="6"/>
  <c r="I34" i="6"/>
  <c r="J34" i="6"/>
  <c r="K34" i="6"/>
  <c r="M34" i="6"/>
  <c r="N34" i="6"/>
  <c r="O34" i="6"/>
  <c r="P34" i="6"/>
  <c r="B34" i="6"/>
  <c r="P44" i="6"/>
  <c r="O44" i="6"/>
  <c r="N44" i="6"/>
  <c r="M44" i="6"/>
  <c r="K44" i="6"/>
  <c r="J44" i="6"/>
  <c r="I44" i="6"/>
  <c r="H44" i="6"/>
  <c r="G44" i="6"/>
  <c r="F44" i="6"/>
  <c r="E44" i="6"/>
  <c r="D44" i="6"/>
  <c r="B44" i="6"/>
  <c r="P42" i="6"/>
  <c r="O42" i="6"/>
  <c r="N42" i="6"/>
  <c r="M42" i="6"/>
  <c r="K42" i="6"/>
  <c r="J42" i="6"/>
  <c r="I42" i="6"/>
  <c r="H42" i="6"/>
  <c r="G42" i="6"/>
  <c r="F42" i="6"/>
  <c r="E42" i="6"/>
  <c r="D42" i="6"/>
  <c r="B42" i="6"/>
  <c r="P44" i="4"/>
  <c r="O44" i="4"/>
  <c r="N44" i="4"/>
  <c r="M44" i="4"/>
  <c r="K44" i="4"/>
  <c r="J44" i="4"/>
  <c r="I44" i="4"/>
  <c r="H44" i="4"/>
  <c r="G44" i="4"/>
  <c r="F44" i="4"/>
  <c r="E44" i="4"/>
  <c r="D44" i="4"/>
  <c r="C44" i="4"/>
  <c r="B44" i="4"/>
  <c r="P42" i="4"/>
  <c r="O42" i="4"/>
  <c r="N42" i="4"/>
  <c r="M42" i="4"/>
  <c r="K42" i="4"/>
  <c r="J42" i="4"/>
  <c r="I42" i="4"/>
  <c r="H42" i="4"/>
  <c r="G42" i="4"/>
  <c r="F42" i="4"/>
  <c r="E42" i="4"/>
  <c r="D42" i="4"/>
  <c r="C42" i="4"/>
  <c r="B42" i="4"/>
  <c r="C34" i="4"/>
  <c r="D34" i="4"/>
  <c r="E34" i="4"/>
  <c r="F34" i="4"/>
  <c r="G34" i="4"/>
  <c r="H34" i="4"/>
  <c r="I34" i="4"/>
  <c r="J34" i="4"/>
  <c r="K34" i="4"/>
  <c r="M34" i="4"/>
  <c r="N34" i="4"/>
  <c r="O34" i="4"/>
  <c r="P34" i="4"/>
  <c r="B34" i="4"/>
  <c r="C42" i="3"/>
  <c r="D42" i="3"/>
  <c r="E42" i="3"/>
  <c r="F42" i="3"/>
  <c r="G42" i="3"/>
  <c r="H42" i="3"/>
  <c r="I42" i="3"/>
  <c r="J42" i="3"/>
  <c r="K42" i="3"/>
  <c r="M42" i="3"/>
  <c r="N42" i="3"/>
  <c r="O42" i="3"/>
  <c r="P42" i="3"/>
  <c r="C44" i="3"/>
  <c r="D44" i="3"/>
  <c r="E44" i="3"/>
  <c r="F44" i="3"/>
  <c r="G44" i="3"/>
  <c r="H44" i="3"/>
  <c r="I44" i="3"/>
  <c r="J44" i="3"/>
  <c r="K44" i="3"/>
  <c r="M44" i="3"/>
  <c r="N44" i="3"/>
  <c r="O44" i="3"/>
  <c r="P44" i="3"/>
  <c r="B44" i="3"/>
  <c r="B42" i="3"/>
  <c r="C34" i="3"/>
  <c r="D34" i="3"/>
  <c r="E34" i="3"/>
  <c r="F34" i="3"/>
  <c r="G34" i="3"/>
  <c r="H34" i="3"/>
  <c r="I34" i="3"/>
  <c r="J34" i="3"/>
  <c r="K34" i="3"/>
  <c r="M34" i="3"/>
  <c r="N34" i="3"/>
  <c r="O34" i="3"/>
  <c r="P34" i="3"/>
  <c r="B34" i="3"/>
  <c r="C42" i="6" l="1"/>
  <c r="C44" i="6"/>
  <c r="C34" i="6"/>
</calcChain>
</file>

<file path=xl/sharedStrings.xml><?xml version="1.0" encoding="utf-8"?>
<sst xmlns="http://schemas.openxmlformats.org/spreadsheetml/2006/main" count="253" uniqueCount="41">
  <si>
    <t>Date</t>
  </si>
  <si>
    <t>pH</t>
  </si>
  <si>
    <t>BOD (mg/l)</t>
  </si>
  <si>
    <t>COD (mg/l)</t>
  </si>
  <si>
    <t>TSS  (mg/l)</t>
  </si>
  <si>
    <t xml:space="preserve">FECAL COLIFORM </t>
  </si>
  <si>
    <t xml:space="preserve">FRC </t>
  </si>
  <si>
    <t>DEWATERED SLUDGE</t>
  </si>
  <si>
    <t>REMARKS</t>
  </si>
  <si>
    <t>M3</t>
  </si>
  <si>
    <t>MLD</t>
  </si>
  <si>
    <t>Inlet pH 
(Design- &lt;9)</t>
  </si>
  <si>
    <t>Inlet BOD 
(Design- &lt;250 mg/l)</t>
  </si>
  <si>
    <t>Inlet COD
 (Design- &lt;500 mg/l)</t>
  </si>
  <si>
    <t>Final COD (Design  - &lt;50 mg/l)</t>
  </si>
  <si>
    <t>Inlet TSS
 (Design- &lt;500 mg/l)</t>
  </si>
  <si>
    <r>
      <t>Inlet (Design - NA</t>
    </r>
    <r>
      <rPr>
        <b/>
        <sz val="9"/>
        <color rgb="FF1F3864"/>
        <rFont val="Calibri"/>
        <family val="2"/>
      </rPr>
      <t>)</t>
    </r>
  </si>
  <si>
    <t>Final (Design - &lt;1000 MPN/100 ml)</t>
  </si>
  <si>
    <t>Final (Design - 0.2 mg/l)</t>
  </si>
  <si>
    <t>Outlet Concentration
(&gt;20%)</t>
  </si>
  <si>
    <t>Fecal Coliform
(20,00,000 MPN/gTS)</t>
  </si>
  <si>
    <t>Daily Feed Quantity  
MLD
(Design-
50 MLD)</t>
  </si>
  <si>
    <t>Final
pH (Design- 6.5 to 9.0)</t>
  </si>
  <si>
    <t>Final
BOD (Design - &lt;20 mg/l)</t>
  </si>
  <si>
    <t>Final TSS (Design  - &lt;30 mg/l)</t>
  </si>
  <si>
    <t>Numayadahi STP, 50 MLD STP at Prayagraj
 INLET FLOW &amp; QUALITY REPORT</t>
  </si>
  <si>
    <t>Daily Feed Quantity  
MLD
(Design-
29 MLD)</t>
  </si>
  <si>
    <t>Daily Feed Quantity  
MLD
(Design-
10 MLD)</t>
  </si>
  <si>
    <t>Salori STP, 29 MLD STP at Prayagraj
 INLET FLOW &amp; QUALITY REPORT</t>
  </si>
  <si>
    <t>Ponghat STP, 10 MLD STP at Prayagraj
 INLET FLOW &amp; QUALITY REPORT</t>
  </si>
  <si>
    <t>Average</t>
  </si>
  <si>
    <t>Source:</t>
  </si>
  <si>
    <t>Logbook of Labarotory at Sewage Treament Plant</t>
  </si>
  <si>
    <t>Min</t>
  </si>
  <si>
    <t>Max</t>
  </si>
  <si>
    <t>NA</t>
  </si>
  <si>
    <t xml:space="preserve"> </t>
  </si>
  <si>
    <t>Timely testing of fecal coliform samples for effluent and sludge hence results obtained for the same will not be deemed as valid.</t>
  </si>
  <si>
    <t>Kodra STP, 25 MLD STP at Prayagraj
 INLET FLOW &amp; QUALITY REPORT</t>
  </si>
  <si>
    <t>Raw sewage received is less due to power cut for more than 24 hrs because of fault in power cable to Numayadahi STP and Sasurkadheri SPS. Plant was operated on DG power for complete day.</t>
  </si>
  <si>
    <t>Raw sewage received is less on 28.06.2023 &amp; 29.06.2023 due to leakge in rising main from Ghagharnalla MPR to Numayadahi STP. Numayadahi STP, Ghagharnalla SPS, Sasur Kadheri SPS were stopped at 8:30 PM on 28.06.2023 and started at 4:30 PM on 29.06.2023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</si>
</sst>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b/>
      <sz val="14"/>
      <name val="Arial"/>
      <family val="2"/>
    </font>
    <font>
      <b/>
      <sz val="10"/>
      <color rgb="FF1F3864"/>
      <name val="Arial"/>
      <family val="2"/>
    </font>
    <font>
      <b/>
      <sz val="9"/>
      <color rgb="FF1F3864"/>
      <name val="Calibri"/>
      <family val="2"/>
    </font>
    <font>
      <b/>
      <sz val="11"/>
      <color theme="1"/>
      <name val="Calibri"/>
      <family val="2"/>
      <scheme val="minor"/>
    </font>
    <font>
      <sz val="11"/>
      <color rgb="FF000000"/>
      <name val="Arial"/>
      <family val="2"/>
    </font>
    <font>
      <sz val="10"/>
      <color rgb="FF000000"/>
      <name val="Arial"/>
      <family val="2"/>
    </font>
    <font>
      <sz val="22"/>
      <name val="Calibri"/>
      <family val="2"/>
    </font>
    <font>
      <b/>
      <sz val="10"/>
      <color rgb="FF000000"/>
      <name val="Arial"/>
      <family val="2"/>
    </font>
    <font>
      <sz val="10"/>
      <color theme="1"/>
      <name val="Arial"/>
      <family val="2"/>
    </font>
    <font>
      <b/>
      <sz val="14"/>
      <color theme="1"/>
      <name val="Calibri"/>
      <family val="2"/>
      <scheme val="minor"/>
    </font>
    <font>
      <b/>
      <sz val="10"/>
      <name val="Arial"/>
      <family val="2"/>
    </font>
  </fonts>
  <fills count="15">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00B0F0"/>
        <bgColor indexed="64"/>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
      <patternFill patternType="solid">
        <fgColor rgb="FF00B0F0"/>
        <bgColor rgb="FFCCFF66"/>
      </patternFill>
    </fill>
  </fills>
  <borders count="34">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77">
    <xf numFmtId="0" fontId="0" fillId="0" borderId="0" xfId="0"/>
    <xf numFmtId="0" fontId="11" fillId="0" borderId="0" xfId="0" applyFont="1" applyAlignment="1">
      <alignment horizontal="center" vertical="center" wrapText="1"/>
    </xf>
    <xf numFmtId="0" fontId="3" fillId="10" borderId="14" xfId="0" applyFont="1" applyFill="1" applyBorder="1" applyAlignment="1">
      <alignment horizontal="center" vertical="center" wrapText="1"/>
    </xf>
    <xf numFmtId="0" fontId="12" fillId="0" borderId="0" xfId="0" applyFont="1" applyAlignment="1">
      <alignment horizontal="center" vertical="center" wrapText="1"/>
    </xf>
    <xf numFmtId="0" fontId="8" fillId="12" borderId="10"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4" xfId="0" applyFont="1" applyFill="1" applyBorder="1" applyAlignment="1">
      <alignment horizontal="center" vertical="center" wrapText="1"/>
    </xf>
    <xf numFmtId="15" fontId="14" fillId="0" borderId="14" xfId="0" applyNumberFormat="1" applyFont="1" applyBorder="1" applyAlignment="1">
      <alignment horizontal="center" vertical="center" wrapText="1"/>
    </xf>
    <xf numFmtId="15" fontId="12" fillId="0" borderId="19" xfId="0" applyNumberFormat="1" applyFont="1" applyBorder="1" applyAlignment="1">
      <alignment horizontal="center" vertical="center" wrapText="1"/>
    </xf>
    <xf numFmtId="2" fontId="14" fillId="0" borderId="20" xfId="0" applyNumberFormat="1" applyFont="1" applyBorder="1" applyAlignment="1">
      <alignment horizontal="center"/>
    </xf>
    <xf numFmtId="0" fontId="10" fillId="0" borderId="0" xfId="0" applyFont="1" applyAlignment="1">
      <alignment horizontal="left"/>
    </xf>
    <xf numFmtId="2" fontId="0" fillId="0" borderId="0" xfId="0" applyNumberFormat="1"/>
    <xf numFmtId="0" fontId="16" fillId="0" borderId="0" xfId="0" applyFont="1" applyAlignment="1">
      <alignment horizontal="left" vertical="center"/>
    </xf>
    <xf numFmtId="2" fontId="12" fillId="0" borderId="22" xfId="0" applyNumberFormat="1" applyFont="1" applyBorder="1" applyAlignment="1">
      <alignment horizontal="left" vertical="center" wrapText="1"/>
    </xf>
    <xf numFmtId="2" fontId="14" fillId="0" borderId="18" xfId="0" applyNumberFormat="1" applyFont="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15" fillId="0" borderId="21" xfId="0" applyFont="1" applyBorder="1" applyAlignment="1">
      <alignment horizontal="center"/>
    </xf>
    <xf numFmtId="0" fontId="8" fillId="7" borderId="20"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12" borderId="8"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10" borderId="3" xfId="0" applyFont="1" applyFill="1" applyBorder="1" applyAlignment="1">
      <alignment horizontal="center" vertical="center" wrapText="1"/>
    </xf>
    <xf numFmtId="15" fontId="14" fillId="0" borderId="16" xfId="0" applyNumberFormat="1" applyFont="1" applyBorder="1" applyAlignment="1">
      <alignment horizontal="center" vertical="center" wrapText="1"/>
    </xf>
    <xf numFmtId="0" fontId="0" fillId="0" borderId="1" xfId="0" applyBorder="1" applyAlignment="1">
      <alignment horizontal="center" vertical="center"/>
    </xf>
    <xf numFmtId="2" fontId="12" fillId="0" borderId="2" xfId="0" applyNumberFormat="1" applyFont="1" applyBorder="1" applyAlignment="1">
      <alignment vertical="center" wrapText="1"/>
    </xf>
    <xf numFmtId="0" fontId="15" fillId="0" borderId="11" xfId="0" applyFont="1" applyBorder="1" applyAlignment="1">
      <alignment horizontal="center" vertical="center"/>
    </xf>
    <xf numFmtId="0" fontId="0" fillId="0" borderId="25" xfId="0" applyBorder="1" applyAlignment="1">
      <alignment horizontal="center" vertical="center"/>
    </xf>
    <xf numFmtId="2" fontId="0" fillId="0" borderId="17" xfId="0" applyNumberFormat="1" applyBorder="1" applyAlignment="1">
      <alignment horizontal="center" vertical="center"/>
    </xf>
    <xf numFmtId="2" fontId="12" fillId="0" borderId="2" xfId="0" applyNumberFormat="1" applyFont="1" applyBorder="1" applyAlignment="1">
      <alignment horizontal="left" vertical="center" wrapText="1"/>
    </xf>
    <xf numFmtId="0" fontId="0" fillId="0" borderId="0" xfId="0" applyAlignment="1">
      <alignment horizontal="center"/>
    </xf>
    <xf numFmtId="2" fontId="0" fillId="0" borderId="19" xfId="0" applyNumberFormat="1" applyBorder="1" applyAlignment="1">
      <alignment horizontal="center" vertical="center"/>
    </xf>
    <xf numFmtId="2" fontId="0" fillId="0" borderId="26" xfId="0" applyNumberFormat="1" applyBorder="1" applyAlignment="1">
      <alignment horizontal="center" vertical="center"/>
    </xf>
    <xf numFmtId="0" fontId="8"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15" fontId="12" fillId="0" borderId="29" xfId="0" applyNumberFormat="1" applyFont="1" applyBorder="1" applyAlignment="1">
      <alignment horizontal="center" vertical="center" wrapText="1"/>
    </xf>
    <xf numFmtId="15" fontId="12" fillId="0" borderId="30" xfId="0" applyNumberFormat="1" applyFont="1" applyBorder="1" applyAlignment="1">
      <alignment horizontal="center" vertical="center" wrapText="1"/>
    </xf>
    <xf numFmtId="2" fontId="12" fillId="0" borderId="22" xfId="0" applyNumberFormat="1" applyFont="1" applyBorder="1" applyAlignment="1">
      <alignment vertical="center" wrapText="1"/>
    </xf>
    <xf numFmtId="15" fontId="12" fillId="0" borderId="31" xfId="0" applyNumberFormat="1" applyFont="1" applyBorder="1" applyAlignment="1">
      <alignment horizontal="center" vertical="center" wrapText="1"/>
    </xf>
    <xf numFmtId="0" fontId="0" fillId="0" borderId="4" xfId="0" applyBorder="1" applyAlignment="1">
      <alignment horizontal="center" vertical="center"/>
    </xf>
    <xf numFmtId="2" fontId="12" fillId="0" borderId="5" xfId="0" applyNumberFormat="1" applyFont="1" applyBorder="1" applyAlignment="1">
      <alignment vertical="center" wrapText="1"/>
    </xf>
    <xf numFmtId="2" fontId="0" fillId="0" borderId="1" xfId="0" applyNumberFormat="1" applyBorder="1" applyAlignment="1">
      <alignment horizontal="center" vertical="center"/>
    </xf>
    <xf numFmtId="2" fontId="0" fillId="0" borderId="4" xfId="0" applyNumberFormat="1" applyBorder="1" applyAlignment="1">
      <alignment horizontal="center" vertical="center"/>
    </xf>
    <xf numFmtId="2" fontId="17" fillId="0" borderId="20" xfId="0" applyNumberFormat="1" applyFont="1" applyBorder="1" applyAlignment="1">
      <alignment horizontal="center"/>
    </xf>
    <xf numFmtId="0" fontId="15" fillId="0" borderId="0" xfId="0" applyFont="1" applyAlignment="1">
      <alignment horizontal="center"/>
    </xf>
    <xf numFmtId="2" fontId="12" fillId="0" borderId="21" xfId="0" applyNumberFormat="1" applyFont="1" applyBorder="1" applyAlignment="1">
      <alignment vertical="center" wrapText="1"/>
    </xf>
    <xf numFmtId="2" fontId="0" fillId="0" borderId="25" xfId="0" applyNumberForma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xf numFmtId="0" fontId="1" fillId="2" borderId="6" xfId="0" applyFont="1" applyFill="1" applyBorder="1" applyAlignment="1">
      <alignment horizontal="center" vertical="center" wrapText="1"/>
    </xf>
    <xf numFmtId="0" fontId="13" fillId="0" borderId="7" xfId="0" applyFont="1" applyBorder="1"/>
    <xf numFmtId="0" fontId="13" fillId="0" borderId="1" xfId="0" applyFont="1" applyBorder="1"/>
    <xf numFmtId="0" fontId="13" fillId="0" borderId="8" xfId="0" applyFont="1" applyBorder="1"/>
    <xf numFmtId="0" fontId="3" fillId="3" borderId="9" xfId="0" applyFont="1" applyFill="1" applyBorder="1" applyAlignment="1">
      <alignment horizontal="center" vertical="center" wrapText="1"/>
    </xf>
    <xf numFmtId="0" fontId="2" fillId="0" borderId="15" xfId="0" applyFont="1" applyBorder="1"/>
    <xf numFmtId="0" fontId="3" fillId="4" borderId="10" xfId="0" applyFont="1" applyFill="1" applyBorder="1" applyAlignment="1">
      <alignment horizontal="center" vertical="center" wrapText="1"/>
    </xf>
    <xf numFmtId="0" fontId="4" fillId="5" borderId="11" xfId="0" applyFont="1" applyFill="1" applyBorder="1"/>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6" fillId="7" borderId="10" xfId="0" applyFont="1" applyFill="1" applyBorder="1" applyAlignment="1">
      <alignment horizontal="center" vertical="center" wrapText="1"/>
    </xf>
    <xf numFmtId="0" fontId="2" fillId="0" borderId="11" xfId="0" applyFont="1" applyBorder="1"/>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6" fillId="9" borderId="10"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1" borderId="9" xfId="0" applyFont="1" applyFill="1" applyBorder="1" applyAlignment="1">
      <alignment horizontal="center" vertical="center" wrapText="1"/>
    </xf>
    <xf numFmtId="2" fontId="12" fillId="0" borderId="32" xfId="0" applyNumberFormat="1" applyFont="1" applyBorder="1" applyAlignment="1">
      <alignment horizontal="left" vertical="center" wrapText="1"/>
    </xf>
    <xf numFmtId="2" fontId="12" fillId="0" borderId="33" xfId="0" applyNumberFormat="1" applyFont="1" applyBorder="1" applyAlignment="1">
      <alignment horizontal="left" vertical="center" wrapText="1"/>
    </xf>
    <xf numFmtId="0" fontId="2" fillId="0" borderId="2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15</xdr:col>
      <xdr:colOff>579120</xdr:colOff>
      <xdr:row>0</xdr:row>
      <xdr:rowOff>99061</xdr:rowOff>
    </xdr:from>
    <xdr:to>
      <xdr:col>16</xdr:col>
      <xdr:colOff>1507176</xdr:colOff>
      <xdr:row>0</xdr:row>
      <xdr:rowOff>746761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027920" y="99061"/>
          <a:ext cx="1636716"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15</xdr:col>
      <xdr:colOff>571051</xdr:colOff>
      <xdr:row>0</xdr:row>
      <xdr:rowOff>96819</xdr:rowOff>
    </xdr:from>
    <xdr:to>
      <xdr:col>16</xdr:col>
      <xdr:colOff>1521705</xdr:colOff>
      <xdr:row>0</xdr:row>
      <xdr:rowOff>762000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9849522" y="96819"/>
          <a:ext cx="1685759" cy="6651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15</xdr:col>
      <xdr:colOff>60960</xdr:colOff>
      <xdr:row>0</xdr:row>
      <xdr:rowOff>0</xdr:rowOff>
    </xdr:from>
    <xdr:to>
      <xdr:col>16</xdr:col>
      <xdr:colOff>1342261</xdr:colOff>
      <xdr:row>0</xdr:row>
      <xdr:rowOff>796085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9486900" y="0"/>
          <a:ext cx="2011680" cy="796085"/>
        </a:xfrm>
        <a:prstGeom prst="rect">
          <a:avLst/>
        </a:prstGeom>
      </xdr:spPr>
    </xdr:pic>
    <xdr:clientData/>
  </xdr:twoCellAnchor>
  <xdr:oneCellAnchor>
    <xdr:from>
      <xdr:col>0</xdr:col>
      <xdr:colOff>108585</xdr:colOff>
      <xdr:row>0</xdr:row>
      <xdr:rowOff>93345</xdr:rowOff>
    </xdr:from>
    <xdr:ext cx="809625" cy="685800"/>
    <xdr:pic>
      <xdr:nvPicPr>
        <xdr:cNvPr id="4" name="image1.jpg">
          <a:extLst>
            <a:ext uri="{FF2B5EF4-FFF2-40B4-BE49-F238E27FC236}">
              <a16:creationId xmlns:a16="http://schemas.microsoft.com/office/drawing/2014/main" id="{8A63A490-3025-495E-9CB8-6048588B4A02}"/>
            </a:ext>
          </a:extLst>
        </xdr:cNvPr>
        <xdr:cNvPicPr preferRelativeResize="0"/>
      </xdr:nvPicPr>
      <xdr:blipFill>
        <a:blip xmlns:r="http://schemas.openxmlformats.org/officeDocument/2006/relationships" r:embed="rId1" cstate="print"/>
        <a:stretch>
          <a:fillRect/>
        </a:stretch>
      </xdr:blipFill>
      <xdr:spPr>
        <a:xfrm>
          <a:off x="286385" y="93345"/>
          <a:ext cx="809625" cy="6858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108585</xdr:colOff>
      <xdr:row>0</xdr:row>
      <xdr:rowOff>93345</xdr:rowOff>
    </xdr:from>
    <xdr:ext cx="809625" cy="6858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718185" y="93345"/>
          <a:ext cx="809625" cy="685800"/>
        </a:xfrm>
        <a:prstGeom prst="rect">
          <a:avLst/>
        </a:prstGeom>
        <a:noFill/>
      </xdr:spPr>
    </xdr:pic>
    <xdr:clientData fLocksWithSheet="0"/>
  </xdr:oneCellAnchor>
  <xdr:twoCellAnchor editAs="oneCell">
    <xdr:from>
      <xdr:col>15</xdr:col>
      <xdr:colOff>243840</xdr:colOff>
      <xdr:row>0</xdr:row>
      <xdr:rowOff>30480</xdr:rowOff>
    </xdr:from>
    <xdr:to>
      <xdr:col>16</xdr:col>
      <xdr:colOff>1504122</xdr:colOff>
      <xdr:row>0</xdr:row>
      <xdr:rowOff>826565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9235440" y="30480"/>
          <a:ext cx="2011680" cy="7960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T44"/>
  <sheetViews>
    <sheetView workbookViewId="0">
      <selection activeCell="C35" sqref="C35"/>
    </sheetView>
  </sheetViews>
  <sheetFormatPr defaultRowHeight="14.4" x14ac:dyDescent="0.3"/>
  <cols>
    <col min="1" max="1" width="9.77734375" customWidth="1"/>
    <col min="2" max="2" width="8.5546875" customWidth="1"/>
    <col min="3" max="3" width="8" bestFit="1" customWidth="1"/>
    <col min="4" max="6" width="8.33203125" customWidth="1"/>
    <col min="9" max="9" width="8.77734375" customWidth="1"/>
    <col min="11" max="11" width="8.77734375" customWidth="1"/>
    <col min="15" max="15" width="8.33203125" customWidth="1"/>
    <col min="16" max="16" width="10.33203125" customWidth="1"/>
    <col min="17" max="17" width="31.5546875" customWidth="1"/>
  </cols>
  <sheetData>
    <row r="1" spans="1:46" ht="69.75" customHeight="1" thickBot="1" x14ac:dyDescent="0.6">
      <c r="A1" s="56" t="s">
        <v>25</v>
      </c>
      <c r="B1" s="57"/>
      <c r="C1" s="57"/>
      <c r="D1" s="57"/>
      <c r="E1" s="57"/>
      <c r="F1" s="57"/>
      <c r="G1" s="57"/>
      <c r="H1" s="58"/>
      <c r="I1" s="58"/>
      <c r="J1" s="57"/>
      <c r="K1" s="57"/>
      <c r="L1" s="57"/>
      <c r="M1" s="57"/>
      <c r="N1" s="57"/>
      <c r="O1" s="57"/>
      <c r="P1" s="57"/>
      <c r="Q1" s="59"/>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60" t="s">
        <v>0</v>
      </c>
      <c r="B2" s="62" t="s">
        <v>21</v>
      </c>
      <c r="C2" s="63"/>
      <c r="D2" s="64" t="s">
        <v>1</v>
      </c>
      <c r="E2" s="65"/>
      <c r="F2" s="66" t="s">
        <v>2</v>
      </c>
      <c r="G2" s="67"/>
      <c r="H2" s="68" t="s">
        <v>3</v>
      </c>
      <c r="I2" s="69"/>
      <c r="J2" s="70" t="s">
        <v>4</v>
      </c>
      <c r="K2" s="67"/>
      <c r="L2" s="71" t="s">
        <v>5</v>
      </c>
      <c r="M2" s="67"/>
      <c r="N2" s="2" t="s">
        <v>6</v>
      </c>
      <c r="O2" s="71" t="s">
        <v>7</v>
      </c>
      <c r="P2" s="72"/>
      <c r="Q2" s="73"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61"/>
      <c r="B3" s="4" t="s">
        <v>9</v>
      </c>
      <c r="C3" s="5" t="s">
        <v>10</v>
      </c>
      <c r="D3" s="6" t="s">
        <v>11</v>
      </c>
      <c r="E3" s="6" t="s">
        <v>22</v>
      </c>
      <c r="F3" s="22" t="s">
        <v>12</v>
      </c>
      <c r="G3" s="23" t="s">
        <v>23</v>
      </c>
      <c r="H3" s="7" t="s">
        <v>13</v>
      </c>
      <c r="I3" s="7" t="s">
        <v>14</v>
      </c>
      <c r="J3" s="8" t="s">
        <v>15</v>
      </c>
      <c r="K3" s="8" t="s">
        <v>24</v>
      </c>
      <c r="L3" s="9" t="s">
        <v>16</v>
      </c>
      <c r="M3" s="10" t="s">
        <v>17</v>
      </c>
      <c r="N3" s="10" t="s">
        <v>18</v>
      </c>
      <c r="O3" s="10" t="s">
        <v>19</v>
      </c>
      <c r="P3" s="10" t="s">
        <v>20</v>
      </c>
      <c r="Q3" s="61"/>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12">
        <v>45078</v>
      </c>
      <c r="B4" s="31">
        <v>61520</v>
      </c>
      <c r="C4" s="48">
        <v>61.52</v>
      </c>
      <c r="D4" s="48">
        <v>7.38</v>
      </c>
      <c r="E4" s="48">
        <v>7.76</v>
      </c>
      <c r="F4" s="31">
        <v>140</v>
      </c>
      <c r="G4" s="31">
        <v>15</v>
      </c>
      <c r="H4" s="31">
        <v>308</v>
      </c>
      <c r="I4" s="31">
        <v>36</v>
      </c>
      <c r="J4" s="31">
        <v>257</v>
      </c>
      <c r="K4" s="31">
        <v>23</v>
      </c>
      <c r="L4" s="31" t="s">
        <v>35</v>
      </c>
      <c r="M4" s="31">
        <v>400</v>
      </c>
      <c r="N4" s="31">
        <v>0.3</v>
      </c>
      <c r="O4" s="48">
        <v>23.5</v>
      </c>
      <c r="P4" s="31">
        <v>1700000</v>
      </c>
      <c r="Q4" s="36"/>
    </row>
    <row r="5" spans="1:46" x14ac:dyDescent="0.3">
      <c r="A5" s="12">
        <v>45079</v>
      </c>
      <c r="B5" s="20">
        <v>63400</v>
      </c>
      <c r="C5" s="35">
        <v>63.4</v>
      </c>
      <c r="D5" s="35">
        <v>7.42</v>
      </c>
      <c r="E5" s="35">
        <v>7.7</v>
      </c>
      <c r="F5" s="20">
        <v>130</v>
      </c>
      <c r="G5" s="20">
        <v>14</v>
      </c>
      <c r="H5" s="20">
        <v>324</v>
      </c>
      <c r="I5" s="20">
        <v>40</v>
      </c>
      <c r="J5" s="20">
        <v>268</v>
      </c>
      <c r="K5" s="20">
        <v>22</v>
      </c>
      <c r="L5" s="20" t="s">
        <v>35</v>
      </c>
      <c r="M5" s="20">
        <v>600</v>
      </c>
      <c r="N5" s="20">
        <v>0.2</v>
      </c>
      <c r="O5" s="35">
        <v>24.47</v>
      </c>
      <c r="P5" s="20">
        <v>1300000</v>
      </c>
      <c r="Q5" s="17"/>
    </row>
    <row r="6" spans="1:46" x14ac:dyDescent="0.3">
      <c r="A6" s="12">
        <v>45080</v>
      </c>
      <c r="B6" s="20">
        <v>58410</v>
      </c>
      <c r="C6" s="35">
        <v>58.41</v>
      </c>
      <c r="D6" s="35">
        <v>7.23</v>
      </c>
      <c r="E6" s="35">
        <v>7.64</v>
      </c>
      <c r="F6" s="20">
        <v>145</v>
      </c>
      <c r="G6" s="20">
        <v>16</v>
      </c>
      <c r="H6" s="20">
        <v>320</v>
      </c>
      <c r="I6" s="20">
        <v>40</v>
      </c>
      <c r="J6" s="20">
        <v>264</v>
      </c>
      <c r="K6" s="20">
        <v>24</v>
      </c>
      <c r="L6" s="20" t="s">
        <v>35</v>
      </c>
      <c r="M6" s="20">
        <v>500</v>
      </c>
      <c r="N6" s="20">
        <v>0.3</v>
      </c>
      <c r="O6" s="35">
        <v>24.04</v>
      </c>
      <c r="P6" s="20">
        <v>1100000</v>
      </c>
      <c r="Q6" s="17"/>
    </row>
    <row r="7" spans="1:46" x14ac:dyDescent="0.3">
      <c r="A7" s="12">
        <v>45081</v>
      </c>
      <c r="B7" s="20">
        <v>59620</v>
      </c>
      <c r="C7" s="35">
        <v>59.62</v>
      </c>
      <c r="D7" s="35">
        <v>7.28</v>
      </c>
      <c r="E7" s="35">
        <v>7.7</v>
      </c>
      <c r="F7" s="20">
        <v>150</v>
      </c>
      <c r="G7" s="20">
        <v>16</v>
      </c>
      <c r="H7" s="20">
        <v>308</v>
      </c>
      <c r="I7" s="20">
        <v>40</v>
      </c>
      <c r="J7" s="20">
        <v>271</v>
      </c>
      <c r="K7" s="20">
        <v>22</v>
      </c>
      <c r="L7" s="20" t="s">
        <v>35</v>
      </c>
      <c r="M7" s="20">
        <v>700</v>
      </c>
      <c r="N7" s="20">
        <v>0.3</v>
      </c>
      <c r="O7" s="35">
        <v>23.55</v>
      </c>
      <c r="P7" s="20">
        <v>1700000</v>
      </c>
      <c r="Q7" s="17"/>
    </row>
    <row r="8" spans="1:46" x14ac:dyDescent="0.3">
      <c r="A8" s="12">
        <v>45082</v>
      </c>
      <c r="B8" s="20">
        <v>61420</v>
      </c>
      <c r="C8" s="35">
        <v>61.42</v>
      </c>
      <c r="D8" s="35">
        <v>7.36</v>
      </c>
      <c r="E8" s="35">
        <v>7.74</v>
      </c>
      <c r="F8" s="20">
        <v>140</v>
      </c>
      <c r="G8" s="20">
        <v>18</v>
      </c>
      <c r="H8" s="20">
        <v>332</v>
      </c>
      <c r="I8" s="20">
        <v>44</v>
      </c>
      <c r="J8" s="20">
        <v>276</v>
      </c>
      <c r="K8" s="20">
        <v>25</v>
      </c>
      <c r="L8" s="20" t="s">
        <v>35</v>
      </c>
      <c r="M8" s="20">
        <v>400</v>
      </c>
      <c r="N8" s="20">
        <v>0.2</v>
      </c>
      <c r="O8" s="35">
        <v>24.26</v>
      </c>
      <c r="P8" s="20">
        <v>1300000</v>
      </c>
      <c r="Q8" s="17"/>
    </row>
    <row r="9" spans="1:46" x14ac:dyDescent="0.3">
      <c r="A9" s="12">
        <v>45083</v>
      </c>
      <c r="B9" s="20">
        <v>60750</v>
      </c>
      <c r="C9" s="35">
        <v>60.75</v>
      </c>
      <c r="D9" s="35">
        <v>7.44</v>
      </c>
      <c r="E9" s="35">
        <v>7.78</v>
      </c>
      <c r="F9" s="20">
        <v>145</v>
      </c>
      <c r="G9" s="20">
        <v>17</v>
      </c>
      <c r="H9" s="20">
        <v>328</v>
      </c>
      <c r="I9" s="20">
        <v>40</v>
      </c>
      <c r="J9" s="20">
        <v>274</v>
      </c>
      <c r="K9" s="20">
        <v>26</v>
      </c>
      <c r="L9" s="20" t="s">
        <v>35</v>
      </c>
      <c r="M9" s="20">
        <v>600</v>
      </c>
      <c r="N9" s="20">
        <v>0.3</v>
      </c>
      <c r="O9" s="35">
        <v>23.72</v>
      </c>
      <c r="P9" s="20">
        <v>1400000</v>
      </c>
      <c r="Q9" s="17"/>
    </row>
    <row r="10" spans="1:46" x14ac:dyDescent="0.3">
      <c r="A10" s="12">
        <v>45084</v>
      </c>
      <c r="B10" s="20">
        <v>60960</v>
      </c>
      <c r="C10" s="35">
        <v>60.96</v>
      </c>
      <c r="D10" s="35">
        <v>7.32</v>
      </c>
      <c r="E10" s="35">
        <v>7.68</v>
      </c>
      <c r="F10" s="20">
        <v>135</v>
      </c>
      <c r="G10" s="20">
        <v>16</v>
      </c>
      <c r="H10" s="20">
        <v>324</v>
      </c>
      <c r="I10" s="20">
        <v>44</v>
      </c>
      <c r="J10" s="20">
        <v>258</v>
      </c>
      <c r="K10" s="20">
        <v>23</v>
      </c>
      <c r="L10" s="20" t="s">
        <v>35</v>
      </c>
      <c r="M10" s="20">
        <v>500</v>
      </c>
      <c r="N10" s="20">
        <v>0.3</v>
      </c>
      <c r="O10" s="35">
        <v>23.78</v>
      </c>
      <c r="P10" s="20">
        <v>1700000</v>
      </c>
      <c r="Q10" s="17"/>
    </row>
    <row r="11" spans="1:46" x14ac:dyDescent="0.3">
      <c r="A11" s="12">
        <v>45085</v>
      </c>
      <c r="B11" s="20">
        <v>60720</v>
      </c>
      <c r="C11" s="35">
        <v>60.72</v>
      </c>
      <c r="D11" s="35">
        <v>7.48</v>
      </c>
      <c r="E11" s="35">
        <v>7.75</v>
      </c>
      <c r="F11" s="20">
        <v>145</v>
      </c>
      <c r="G11" s="20">
        <v>14</v>
      </c>
      <c r="H11" s="20">
        <v>312</v>
      </c>
      <c r="I11" s="20">
        <v>36</v>
      </c>
      <c r="J11" s="20">
        <v>252</v>
      </c>
      <c r="K11" s="20">
        <v>22</v>
      </c>
      <c r="L11" s="20" t="s">
        <v>35</v>
      </c>
      <c r="M11" s="20">
        <v>600</v>
      </c>
      <c r="N11" s="20">
        <v>0.2</v>
      </c>
      <c r="O11" s="35">
        <v>24.23</v>
      </c>
      <c r="P11" s="20">
        <v>1300000</v>
      </c>
      <c r="Q11" s="17"/>
    </row>
    <row r="12" spans="1:46" x14ac:dyDescent="0.3">
      <c r="A12" s="12">
        <v>45086</v>
      </c>
      <c r="B12" s="20">
        <v>60960</v>
      </c>
      <c r="C12" s="35">
        <v>60.96</v>
      </c>
      <c r="D12" s="35">
        <v>7.28</v>
      </c>
      <c r="E12" s="35">
        <v>7.65</v>
      </c>
      <c r="F12" s="20">
        <v>140</v>
      </c>
      <c r="G12" s="20">
        <v>15</v>
      </c>
      <c r="H12" s="20">
        <v>328</v>
      </c>
      <c r="I12" s="20">
        <v>40</v>
      </c>
      <c r="J12" s="20">
        <v>248</v>
      </c>
      <c r="K12" s="20">
        <v>19</v>
      </c>
      <c r="L12" s="20" t="s">
        <v>35</v>
      </c>
      <c r="M12" s="20">
        <v>400</v>
      </c>
      <c r="N12" s="20">
        <v>0.3</v>
      </c>
      <c r="O12" s="35">
        <v>23.64</v>
      </c>
      <c r="P12" s="20">
        <v>1100000</v>
      </c>
      <c r="Q12" s="17"/>
    </row>
    <row r="13" spans="1:46" x14ac:dyDescent="0.3">
      <c r="A13" s="12">
        <v>45087</v>
      </c>
      <c r="B13" s="20">
        <v>58780</v>
      </c>
      <c r="C13" s="35">
        <v>58.78</v>
      </c>
      <c r="D13" s="35">
        <v>7.4</v>
      </c>
      <c r="E13" s="35">
        <v>7.7</v>
      </c>
      <c r="F13" s="20">
        <v>130</v>
      </c>
      <c r="G13" s="20">
        <v>14</v>
      </c>
      <c r="H13" s="20">
        <v>320</v>
      </c>
      <c r="I13" s="20">
        <v>44</v>
      </c>
      <c r="J13" s="20">
        <v>224</v>
      </c>
      <c r="K13" s="20">
        <v>20</v>
      </c>
      <c r="L13" s="20" t="s">
        <v>35</v>
      </c>
      <c r="M13" s="20">
        <v>700</v>
      </c>
      <c r="N13" s="20">
        <v>0.3</v>
      </c>
      <c r="O13" s="35">
        <v>24.02</v>
      </c>
      <c r="P13" s="20">
        <v>1700000</v>
      </c>
      <c r="Q13" s="17"/>
    </row>
    <row r="14" spans="1:46" x14ac:dyDescent="0.3">
      <c r="A14" s="12">
        <v>45088</v>
      </c>
      <c r="B14" s="20">
        <v>59990</v>
      </c>
      <c r="C14" s="35">
        <v>59.88</v>
      </c>
      <c r="D14" s="35">
        <v>7.36</v>
      </c>
      <c r="E14" s="35">
        <v>7.72</v>
      </c>
      <c r="F14" s="20">
        <v>145</v>
      </c>
      <c r="G14" s="20">
        <v>16</v>
      </c>
      <c r="H14" s="20">
        <v>316</v>
      </c>
      <c r="I14" s="20">
        <v>36</v>
      </c>
      <c r="J14" s="20">
        <v>246</v>
      </c>
      <c r="K14" s="20">
        <v>20</v>
      </c>
      <c r="L14" s="20" t="s">
        <v>35</v>
      </c>
      <c r="M14" s="20">
        <v>500</v>
      </c>
      <c r="N14" s="20">
        <v>0.2</v>
      </c>
      <c r="O14" s="35">
        <v>23.69</v>
      </c>
      <c r="P14" s="20">
        <v>1400000</v>
      </c>
      <c r="Q14" s="17"/>
      <c r="S14" t="s">
        <v>36</v>
      </c>
    </row>
    <row r="15" spans="1:46" x14ac:dyDescent="0.3">
      <c r="A15" s="12">
        <v>45089</v>
      </c>
      <c r="B15" s="20">
        <v>59990</v>
      </c>
      <c r="C15" s="35">
        <v>59.99</v>
      </c>
      <c r="D15" s="35">
        <v>7.42</v>
      </c>
      <c r="E15" s="35">
        <v>7.76</v>
      </c>
      <c r="F15" s="20">
        <v>150</v>
      </c>
      <c r="G15" s="20">
        <v>16</v>
      </c>
      <c r="H15" s="20">
        <v>308</v>
      </c>
      <c r="I15" s="20">
        <v>40</v>
      </c>
      <c r="J15" s="20">
        <v>256</v>
      </c>
      <c r="K15" s="20">
        <v>19</v>
      </c>
      <c r="L15" s="20" t="s">
        <v>35</v>
      </c>
      <c r="M15" s="20">
        <v>600</v>
      </c>
      <c r="N15" s="20">
        <v>0.2</v>
      </c>
      <c r="O15" s="35">
        <v>24.16</v>
      </c>
      <c r="P15" s="20">
        <v>1100000</v>
      </c>
      <c r="Q15" s="17"/>
    </row>
    <row r="16" spans="1:46" x14ac:dyDescent="0.3">
      <c r="A16" s="12">
        <v>45090</v>
      </c>
      <c r="B16" s="20">
        <v>58270</v>
      </c>
      <c r="C16" s="35">
        <v>58.27</v>
      </c>
      <c r="D16" s="35">
        <v>7.38</v>
      </c>
      <c r="E16" s="35">
        <v>7.73</v>
      </c>
      <c r="F16" s="20">
        <v>130</v>
      </c>
      <c r="G16" s="20">
        <v>18</v>
      </c>
      <c r="H16" s="20">
        <v>312</v>
      </c>
      <c r="I16" s="20">
        <v>44</v>
      </c>
      <c r="J16" s="20">
        <v>261</v>
      </c>
      <c r="K16" s="20">
        <v>23</v>
      </c>
      <c r="L16" s="20" t="s">
        <v>35</v>
      </c>
      <c r="M16" s="20">
        <v>400</v>
      </c>
      <c r="N16" s="20">
        <v>0.3</v>
      </c>
      <c r="O16" s="35">
        <v>23.57</v>
      </c>
      <c r="P16" s="20">
        <v>1300000</v>
      </c>
      <c r="Q16" s="17"/>
    </row>
    <row r="17" spans="1:17" x14ac:dyDescent="0.3">
      <c r="A17" s="12">
        <v>45091</v>
      </c>
      <c r="B17" s="20">
        <v>55380</v>
      </c>
      <c r="C17" s="35">
        <v>55.38</v>
      </c>
      <c r="D17" s="35">
        <v>7.26</v>
      </c>
      <c r="E17" s="35">
        <v>7.71</v>
      </c>
      <c r="F17" s="20">
        <v>145</v>
      </c>
      <c r="G17" s="20">
        <v>15</v>
      </c>
      <c r="H17" s="20">
        <v>300</v>
      </c>
      <c r="I17" s="20">
        <v>44</v>
      </c>
      <c r="J17" s="20">
        <v>268</v>
      </c>
      <c r="K17" s="20">
        <v>24</v>
      </c>
      <c r="L17" s="20" t="s">
        <v>35</v>
      </c>
      <c r="M17" s="20">
        <v>500</v>
      </c>
      <c r="N17" s="20">
        <v>0.2</v>
      </c>
      <c r="O17" s="35">
        <v>24.82</v>
      </c>
      <c r="P17" s="20">
        <v>1400000</v>
      </c>
      <c r="Q17" s="17"/>
    </row>
    <row r="18" spans="1:17" x14ac:dyDescent="0.3">
      <c r="A18" s="12">
        <v>45092</v>
      </c>
      <c r="B18" s="20">
        <v>53350</v>
      </c>
      <c r="C18" s="35">
        <v>53.35</v>
      </c>
      <c r="D18" s="35">
        <v>7.32</v>
      </c>
      <c r="E18" s="35">
        <v>7.75</v>
      </c>
      <c r="F18" s="20">
        <v>140</v>
      </c>
      <c r="G18" s="20">
        <v>16</v>
      </c>
      <c r="H18" s="20">
        <v>304</v>
      </c>
      <c r="I18" s="20">
        <v>40</v>
      </c>
      <c r="J18" s="20">
        <v>246</v>
      </c>
      <c r="K18" s="20">
        <v>22</v>
      </c>
      <c r="L18" s="20" t="s">
        <v>35</v>
      </c>
      <c r="M18" s="20">
        <v>600</v>
      </c>
      <c r="N18" s="20">
        <v>0.3</v>
      </c>
      <c r="O18" s="35">
        <v>23.44</v>
      </c>
      <c r="P18" s="20">
        <v>1300000</v>
      </c>
      <c r="Q18" s="17"/>
    </row>
    <row r="19" spans="1:17" x14ac:dyDescent="0.3">
      <c r="A19" s="12">
        <v>45093</v>
      </c>
      <c r="B19" s="20">
        <v>59700</v>
      </c>
      <c r="C19" s="35">
        <v>59.7</v>
      </c>
      <c r="D19" s="35">
        <v>7.28</v>
      </c>
      <c r="E19" s="35">
        <v>7.69</v>
      </c>
      <c r="F19" s="20">
        <v>130</v>
      </c>
      <c r="G19" s="20">
        <v>14</v>
      </c>
      <c r="H19" s="20">
        <v>328</v>
      </c>
      <c r="I19" s="20">
        <v>44</v>
      </c>
      <c r="J19" s="20">
        <v>254</v>
      </c>
      <c r="K19" s="20">
        <v>23</v>
      </c>
      <c r="L19" s="20" t="s">
        <v>35</v>
      </c>
      <c r="M19" s="20">
        <v>500</v>
      </c>
      <c r="N19" s="20">
        <v>0.3</v>
      </c>
      <c r="O19" s="35">
        <v>23.69</v>
      </c>
      <c r="P19" s="20">
        <v>1400000</v>
      </c>
      <c r="Q19" s="17"/>
    </row>
    <row r="20" spans="1:17" x14ac:dyDescent="0.3">
      <c r="A20" s="12">
        <v>45094</v>
      </c>
      <c r="B20" s="20">
        <v>58330</v>
      </c>
      <c r="C20" s="35">
        <v>58.33</v>
      </c>
      <c r="D20" s="35">
        <v>7.38</v>
      </c>
      <c r="E20" s="35">
        <v>7.68</v>
      </c>
      <c r="F20" s="20">
        <v>150</v>
      </c>
      <c r="G20" s="20">
        <v>17</v>
      </c>
      <c r="H20" s="20">
        <v>320</v>
      </c>
      <c r="I20" s="20">
        <v>40</v>
      </c>
      <c r="J20" s="20">
        <v>240</v>
      </c>
      <c r="K20" s="20">
        <v>22</v>
      </c>
      <c r="L20" s="20" t="s">
        <v>35</v>
      </c>
      <c r="M20" s="20">
        <v>700</v>
      </c>
      <c r="N20" s="20">
        <v>0.3</v>
      </c>
      <c r="O20" s="35">
        <v>24.86</v>
      </c>
      <c r="P20" s="20">
        <v>1700000</v>
      </c>
      <c r="Q20" s="17"/>
    </row>
    <row r="21" spans="1:17" x14ac:dyDescent="0.3">
      <c r="A21" s="12">
        <v>45095</v>
      </c>
      <c r="B21" s="20">
        <v>55900</v>
      </c>
      <c r="C21" s="35">
        <v>55.9</v>
      </c>
      <c r="D21" s="35">
        <v>7.38</v>
      </c>
      <c r="E21" s="35">
        <v>7.77</v>
      </c>
      <c r="F21" s="20">
        <v>135</v>
      </c>
      <c r="G21" s="20">
        <v>16</v>
      </c>
      <c r="H21" s="20">
        <v>332</v>
      </c>
      <c r="I21" s="20">
        <v>44</v>
      </c>
      <c r="J21" s="20">
        <v>248</v>
      </c>
      <c r="K21" s="20">
        <v>23</v>
      </c>
      <c r="L21" s="20" t="s">
        <v>35</v>
      </c>
      <c r="M21" s="20">
        <v>600</v>
      </c>
      <c r="N21" s="20">
        <v>0.2</v>
      </c>
      <c r="O21" s="35">
        <v>24.09</v>
      </c>
      <c r="P21" s="20">
        <v>1300000</v>
      </c>
      <c r="Q21" s="17"/>
    </row>
    <row r="22" spans="1:17" ht="79.2" x14ac:dyDescent="0.3">
      <c r="A22" s="12">
        <v>45096</v>
      </c>
      <c r="B22" s="20">
        <v>48980</v>
      </c>
      <c r="C22" s="35">
        <v>48.98</v>
      </c>
      <c r="D22" s="35">
        <v>7.26</v>
      </c>
      <c r="E22" s="35">
        <v>7.74</v>
      </c>
      <c r="F22" s="20">
        <v>145</v>
      </c>
      <c r="G22" s="20">
        <v>16</v>
      </c>
      <c r="H22" s="20">
        <v>316</v>
      </c>
      <c r="I22" s="20">
        <v>44</v>
      </c>
      <c r="J22" s="20">
        <v>267</v>
      </c>
      <c r="K22" s="20">
        <v>23</v>
      </c>
      <c r="L22" s="20" t="s">
        <v>35</v>
      </c>
      <c r="M22" s="20">
        <v>400</v>
      </c>
      <c r="N22" s="20">
        <v>0.3</v>
      </c>
      <c r="O22" s="35">
        <v>24.82</v>
      </c>
      <c r="P22" s="20">
        <v>1100000</v>
      </c>
      <c r="Q22" s="17" t="s">
        <v>39</v>
      </c>
    </row>
    <row r="23" spans="1:17" x14ac:dyDescent="0.3">
      <c r="A23" s="12">
        <v>45097</v>
      </c>
      <c r="B23" s="20">
        <v>56340</v>
      </c>
      <c r="C23" s="35">
        <v>56.34</v>
      </c>
      <c r="D23" s="35">
        <v>7.36</v>
      </c>
      <c r="E23" s="35">
        <v>7.76</v>
      </c>
      <c r="F23" s="20">
        <v>150</v>
      </c>
      <c r="G23" s="20">
        <v>18</v>
      </c>
      <c r="H23" s="20">
        <v>312</v>
      </c>
      <c r="I23" s="20">
        <v>40</v>
      </c>
      <c r="J23" s="20">
        <v>244</v>
      </c>
      <c r="K23" s="20">
        <v>22</v>
      </c>
      <c r="L23" s="20" t="s">
        <v>35</v>
      </c>
      <c r="M23" s="20">
        <v>500</v>
      </c>
      <c r="N23" s="20">
        <v>0.2</v>
      </c>
      <c r="O23" s="35">
        <v>23.22</v>
      </c>
      <c r="P23" s="20">
        <v>1300000</v>
      </c>
      <c r="Q23" s="17"/>
    </row>
    <row r="24" spans="1:17" x14ac:dyDescent="0.3">
      <c r="A24" s="12">
        <v>45098</v>
      </c>
      <c r="B24" s="20">
        <v>50260</v>
      </c>
      <c r="C24" s="35">
        <v>50.26</v>
      </c>
      <c r="D24" s="35">
        <v>7.26</v>
      </c>
      <c r="E24" s="35">
        <v>7.68</v>
      </c>
      <c r="F24" s="20">
        <v>130</v>
      </c>
      <c r="G24" s="20">
        <v>15</v>
      </c>
      <c r="H24" s="20">
        <v>320</v>
      </c>
      <c r="I24" s="20">
        <v>44</v>
      </c>
      <c r="J24" s="20">
        <v>263</v>
      </c>
      <c r="K24" s="20">
        <v>23</v>
      </c>
      <c r="L24" s="20" t="s">
        <v>35</v>
      </c>
      <c r="M24" s="20">
        <v>700</v>
      </c>
      <c r="N24" s="20">
        <v>0.3</v>
      </c>
      <c r="O24" s="35">
        <v>23.64</v>
      </c>
      <c r="P24" s="20">
        <v>1400000</v>
      </c>
      <c r="Q24" s="17"/>
    </row>
    <row r="25" spans="1:17" x14ac:dyDescent="0.3">
      <c r="A25" s="12">
        <v>45099</v>
      </c>
      <c r="B25" s="20">
        <v>51780</v>
      </c>
      <c r="C25" s="35">
        <v>51.78</v>
      </c>
      <c r="D25" s="35">
        <v>7.42</v>
      </c>
      <c r="E25" s="35">
        <v>7.78</v>
      </c>
      <c r="F25" s="20">
        <v>145</v>
      </c>
      <c r="G25" s="20">
        <v>16</v>
      </c>
      <c r="H25" s="20">
        <v>308</v>
      </c>
      <c r="I25" s="20">
        <v>40</v>
      </c>
      <c r="J25" s="20">
        <v>268</v>
      </c>
      <c r="K25" s="20">
        <v>23</v>
      </c>
      <c r="L25" s="20" t="s">
        <v>35</v>
      </c>
      <c r="M25" s="20">
        <v>600</v>
      </c>
      <c r="N25" s="20">
        <v>0.3</v>
      </c>
      <c r="O25" s="35">
        <v>24.25</v>
      </c>
      <c r="P25" s="20">
        <v>1700000</v>
      </c>
      <c r="Q25" s="17"/>
    </row>
    <row r="26" spans="1:17" x14ac:dyDescent="0.3">
      <c r="A26" s="12">
        <v>45100</v>
      </c>
      <c r="B26" s="20">
        <v>51650</v>
      </c>
      <c r="C26" s="35">
        <v>51.65</v>
      </c>
      <c r="D26" s="35">
        <v>7.33</v>
      </c>
      <c r="E26" s="35">
        <v>7.74</v>
      </c>
      <c r="F26" s="20">
        <v>135</v>
      </c>
      <c r="G26" s="20">
        <v>14</v>
      </c>
      <c r="H26" s="20">
        <v>324</v>
      </c>
      <c r="I26" s="20">
        <v>44</v>
      </c>
      <c r="J26" s="20">
        <v>257</v>
      </c>
      <c r="K26" s="20">
        <v>24</v>
      </c>
      <c r="L26" s="20" t="s">
        <v>35</v>
      </c>
      <c r="M26" s="20">
        <v>500</v>
      </c>
      <c r="N26" s="20">
        <v>0.2</v>
      </c>
      <c r="O26" s="35">
        <v>22.85</v>
      </c>
      <c r="P26" s="20">
        <v>1400000</v>
      </c>
      <c r="Q26" s="17"/>
    </row>
    <row r="27" spans="1:17" x14ac:dyDescent="0.3">
      <c r="A27" s="12">
        <v>45101</v>
      </c>
      <c r="B27" s="20">
        <v>52860</v>
      </c>
      <c r="C27" s="35">
        <v>52.86</v>
      </c>
      <c r="D27" s="35">
        <v>7.26</v>
      </c>
      <c r="E27" s="35">
        <v>7.75</v>
      </c>
      <c r="F27" s="20">
        <v>140</v>
      </c>
      <c r="G27" s="20">
        <v>17</v>
      </c>
      <c r="H27" s="20">
        <v>316</v>
      </c>
      <c r="I27" s="20">
        <v>44</v>
      </c>
      <c r="J27" s="20">
        <v>263</v>
      </c>
      <c r="K27" s="20">
        <v>24</v>
      </c>
      <c r="L27" s="20" t="s">
        <v>35</v>
      </c>
      <c r="M27" s="20">
        <v>700</v>
      </c>
      <c r="N27" s="20">
        <v>0.3</v>
      </c>
      <c r="O27" s="35">
        <v>24.79</v>
      </c>
      <c r="P27" s="20">
        <v>1300000</v>
      </c>
      <c r="Q27" s="17"/>
    </row>
    <row r="28" spans="1:17" x14ac:dyDescent="0.3">
      <c r="A28" s="12">
        <v>45102</v>
      </c>
      <c r="B28" s="20">
        <v>62180</v>
      </c>
      <c r="C28" s="35">
        <v>62.18</v>
      </c>
      <c r="D28" s="35">
        <v>7.34</v>
      </c>
      <c r="E28" s="35">
        <v>7.77</v>
      </c>
      <c r="F28" s="20">
        <v>130</v>
      </c>
      <c r="G28" s="20">
        <v>16</v>
      </c>
      <c r="H28" s="20">
        <v>328</v>
      </c>
      <c r="I28" s="20">
        <v>40</v>
      </c>
      <c r="J28" s="20">
        <v>248</v>
      </c>
      <c r="K28" s="20">
        <v>22</v>
      </c>
      <c r="L28" s="20" t="s">
        <v>35</v>
      </c>
      <c r="M28" s="20">
        <v>600</v>
      </c>
      <c r="N28" s="20">
        <v>0.2</v>
      </c>
      <c r="O28" s="35">
        <v>23.78</v>
      </c>
      <c r="P28" s="20">
        <v>1100000</v>
      </c>
      <c r="Q28" s="17"/>
    </row>
    <row r="29" spans="1:17" x14ac:dyDescent="0.3">
      <c r="A29" s="12">
        <v>45103</v>
      </c>
      <c r="B29" s="20">
        <v>64020</v>
      </c>
      <c r="C29" s="35">
        <v>64.02</v>
      </c>
      <c r="D29" s="35">
        <v>7.42</v>
      </c>
      <c r="E29" s="35">
        <v>7.78</v>
      </c>
      <c r="F29" s="20">
        <v>150</v>
      </c>
      <c r="G29" s="20">
        <v>17</v>
      </c>
      <c r="H29" s="20">
        <v>332</v>
      </c>
      <c r="I29" s="20">
        <v>44</v>
      </c>
      <c r="J29" s="20">
        <v>259</v>
      </c>
      <c r="K29" s="20">
        <v>25</v>
      </c>
      <c r="L29" s="20" t="s">
        <v>35</v>
      </c>
      <c r="M29" s="20">
        <v>400</v>
      </c>
      <c r="N29" s="20">
        <v>0.2</v>
      </c>
      <c r="O29" s="35">
        <v>24.37</v>
      </c>
      <c r="P29" s="20">
        <v>1400000</v>
      </c>
      <c r="Q29" s="17"/>
    </row>
    <row r="30" spans="1:17" x14ac:dyDescent="0.3">
      <c r="A30" s="12">
        <v>45104</v>
      </c>
      <c r="B30" s="20">
        <v>62750</v>
      </c>
      <c r="C30" s="35">
        <v>62.75</v>
      </c>
      <c r="D30" s="35">
        <v>7.46</v>
      </c>
      <c r="E30" s="35">
        <v>7.7</v>
      </c>
      <c r="F30" s="20">
        <v>135</v>
      </c>
      <c r="G30" s="20">
        <v>15</v>
      </c>
      <c r="H30" s="20">
        <v>312</v>
      </c>
      <c r="I30" s="20">
        <v>36</v>
      </c>
      <c r="J30" s="20">
        <v>271</v>
      </c>
      <c r="K30" s="20">
        <v>23</v>
      </c>
      <c r="L30" s="20" t="s">
        <v>35</v>
      </c>
      <c r="M30" s="20">
        <v>700</v>
      </c>
      <c r="N30" s="20">
        <v>0.3</v>
      </c>
      <c r="O30" s="35">
        <v>23.75</v>
      </c>
      <c r="P30" s="20">
        <v>1100000</v>
      </c>
      <c r="Q30" s="17"/>
    </row>
    <row r="31" spans="1:17" ht="54" customHeight="1" x14ac:dyDescent="0.3">
      <c r="A31" s="12">
        <v>45105</v>
      </c>
      <c r="B31" s="20">
        <v>55150</v>
      </c>
      <c r="C31" s="35">
        <v>55.15</v>
      </c>
      <c r="D31" s="35">
        <v>7.36</v>
      </c>
      <c r="E31" s="35">
        <v>7.78</v>
      </c>
      <c r="F31" s="20">
        <v>140</v>
      </c>
      <c r="G31" s="20">
        <v>17</v>
      </c>
      <c r="H31" s="20">
        <v>320</v>
      </c>
      <c r="I31" s="20">
        <v>44</v>
      </c>
      <c r="J31" s="20">
        <v>276</v>
      </c>
      <c r="K31" s="20">
        <v>26</v>
      </c>
      <c r="L31" s="20" t="s">
        <v>35</v>
      </c>
      <c r="M31" s="20">
        <v>500</v>
      </c>
      <c r="N31" s="20">
        <v>0.2</v>
      </c>
      <c r="O31" s="35">
        <v>24.2</v>
      </c>
      <c r="P31" s="20">
        <v>1400000</v>
      </c>
      <c r="Q31" s="74" t="s">
        <v>40</v>
      </c>
    </row>
    <row r="32" spans="1:17" ht="54" customHeight="1" x14ac:dyDescent="0.3">
      <c r="A32" s="12">
        <v>45106</v>
      </c>
      <c r="B32" s="20">
        <v>18720</v>
      </c>
      <c r="C32" s="35">
        <v>18.72</v>
      </c>
      <c r="D32" s="35">
        <v>7.28</v>
      </c>
      <c r="E32" s="35">
        <v>7.67</v>
      </c>
      <c r="F32" s="20">
        <v>130</v>
      </c>
      <c r="G32" s="20">
        <v>14</v>
      </c>
      <c r="H32" s="20">
        <v>304</v>
      </c>
      <c r="I32" s="20">
        <v>36</v>
      </c>
      <c r="J32" s="20">
        <v>247</v>
      </c>
      <c r="K32" s="20">
        <v>22</v>
      </c>
      <c r="L32" s="20" t="s">
        <v>35</v>
      </c>
      <c r="M32" s="20">
        <v>600</v>
      </c>
      <c r="N32" s="20">
        <v>0.3</v>
      </c>
      <c r="O32" s="35">
        <v>23.57</v>
      </c>
      <c r="P32" s="20">
        <v>1300000</v>
      </c>
      <c r="Q32" s="75"/>
    </row>
    <row r="33" spans="1:17" ht="15" thickBot="1" x14ac:dyDescent="0.35">
      <c r="A33" s="12">
        <v>45107</v>
      </c>
      <c r="B33" s="34">
        <v>57530</v>
      </c>
      <c r="C33" s="53">
        <v>57.53</v>
      </c>
      <c r="D33" s="53">
        <v>7.44</v>
      </c>
      <c r="E33" s="53">
        <v>7.76</v>
      </c>
      <c r="F33" s="34">
        <v>145</v>
      </c>
      <c r="G33" s="34">
        <v>16</v>
      </c>
      <c r="H33" s="34">
        <v>324</v>
      </c>
      <c r="I33" s="34">
        <v>40</v>
      </c>
      <c r="J33" s="34">
        <v>266</v>
      </c>
      <c r="K33" s="34">
        <v>25</v>
      </c>
      <c r="L33" s="34" t="s">
        <v>35</v>
      </c>
      <c r="M33" s="34">
        <v>400</v>
      </c>
      <c r="N33" s="34">
        <v>0.3</v>
      </c>
      <c r="O33" s="53">
        <v>24.98</v>
      </c>
      <c r="P33" s="34">
        <v>1700000</v>
      </c>
      <c r="Q33" s="17"/>
    </row>
    <row r="34" spans="1:17" ht="15" thickBot="1" x14ac:dyDescent="0.35">
      <c r="A34" s="11" t="s">
        <v>30</v>
      </c>
      <c r="B34" s="18">
        <f t="shared" ref="B34:K34" si="0">AVERAGE(B4:B33)</f>
        <v>56655.666666666664</v>
      </c>
      <c r="C34" s="18">
        <f t="shared" si="0"/>
        <v>56.652000000000008</v>
      </c>
      <c r="D34" s="18">
        <f t="shared" si="0"/>
        <v>7.3520000000000003</v>
      </c>
      <c r="E34" s="18">
        <f t="shared" si="0"/>
        <v>7.7273333333333341</v>
      </c>
      <c r="F34" s="18">
        <f t="shared" si="0"/>
        <v>140</v>
      </c>
      <c r="G34" s="18">
        <f t="shared" si="0"/>
        <v>15.8</v>
      </c>
      <c r="H34" s="18">
        <f t="shared" si="0"/>
        <v>318</v>
      </c>
      <c r="I34" s="18">
        <f t="shared" si="0"/>
        <v>41.06666666666667</v>
      </c>
      <c r="J34" s="18">
        <f t="shared" si="0"/>
        <v>258</v>
      </c>
      <c r="K34" s="18">
        <f t="shared" si="0"/>
        <v>22.8</v>
      </c>
      <c r="L34" s="18" t="s">
        <v>35</v>
      </c>
      <c r="M34" s="18">
        <f>AVERAGE(M4:M33)</f>
        <v>546.66666666666663</v>
      </c>
      <c r="N34" s="18">
        <f>AVERAGE(N4:N33)</f>
        <v>0.26</v>
      </c>
      <c r="O34" s="18">
        <f>AVERAGE(O4:O33)</f>
        <v>23.991666666666671</v>
      </c>
      <c r="P34" s="18">
        <f>AVERAGE(P4:P33)</f>
        <v>1380000</v>
      </c>
      <c r="Q34" s="33"/>
    </row>
    <row r="35" spans="1:17" x14ac:dyDescent="0.3">
      <c r="C35" s="37">
        <f>SUM(C4:C33)</f>
        <v>1699.5600000000002</v>
      </c>
    </row>
    <row r="40" spans="1:17" ht="18" x14ac:dyDescent="0.3">
      <c r="A40" s="54" t="s">
        <v>31</v>
      </c>
      <c r="B40" s="54"/>
      <c r="C40" s="54" t="s">
        <v>32</v>
      </c>
      <c r="D40" s="54"/>
      <c r="E40" s="54"/>
      <c r="F40" s="54"/>
      <c r="G40" s="54"/>
      <c r="H40" s="54"/>
      <c r="I40" s="54"/>
      <c r="J40" s="54"/>
      <c r="K40" s="54"/>
      <c r="L40" s="54"/>
      <c r="M40" s="54"/>
      <c r="N40" s="54"/>
      <c r="O40" s="54"/>
      <c r="P40" s="54"/>
      <c r="Q40" s="54"/>
    </row>
    <row r="41" spans="1:17" ht="40.799999999999997" customHeight="1" x14ac:dyDescent="0.3"/>
    <row r="42" spans="1:17" x14ac:dyDescent="0.3">
      <c r="A42" s="14" t="s">
        <v>33</v>
      </c>
      <c r="B42" s="15">
        <f t="shared" ref="B42:K42" si="1">MIN(B4:B33)</f>
        <v>18720</v>
      </c>
      <c r="C42" s="15">
        <f t="shared" si="1"/>
        <v>18.72</v>
      </c>
      <c r="D42" s="15">
        <f t="shared" si="1"/>
        <v>7.23</v>
      </c>
      <c r="E42" s="15">
        <f t="shared" si="1"/>
        <v>7.64</v>
      </c>
      <c r="F42" s="15">
        <f t="shared" si="1"/>
        <v>130</v>
      </c>
      <c r="G42" s="15">
        <f t="shared" si="1"/>
        <v>14</v>
      </c>
      <c r="H42" s="15">
        <f t="shared" si="1"/>
        <v>300</v>
      </c>
      <c r="I42" s="15">
        <f t="shared" si="1"/>
        <v>36</v>
      </c>
      <c r="J42" s="15">
        <f t="shared" si="1"/>
        <v>224</v>
      </c>
      <c r="K42" s="15">
        <f t="shared" si="1"/>
        <v>19</v>
      </c>
      <c r="L42" s="15"/>
      <c r="M42" s="15">
        <f>MIN(M4:M33)</f>
        <v>400</v>
      </c>
      <c r="N42" s="15">
        <f>MIN(N4:N33)</f>
        <v>0.2</v>
      </c>
      <c r="O42" s="15">
        <f>MIN(O4:O33)</f>
        <v>22.85</v>
      </c>
      <c r="P42" s="15">
        <f>MIN(P4:P33)</f>
        <v>1100000</v>
      </c>
      <c r="Q42" s="15"/>
    </row>
    <row r="43" spans="1:17" x14ac:dyDescent="0.3">
      <c r="A43" s="14"/>
    </row>
    <row r="44" spans="1:17" x14ac:dyDescent="0.3">
      <c r="A44" s="14" t="s">
        <v>34</v>
      </c>
      <c r="B44" s="15">
        <f t="shared" ref="B44:K44" si="2">MAX(B4:B33)</f>
        <v>64020</v>
      </c>
      <c r="C44" s="15">
        <f t="shared" si="2"/>
        <v>64.02</v>
      </c>
      <c r="D44" s="15">
        <f t="shared" si="2"/>
        <v>7.48</v>
      </c>
      <c r="E44" s="15">
        <f t="shared" si="2"/>
        <v>7.78</v>
      </c>
      <c r="F44" s="15">
        <f t="shared" si="2"/>
        <v>150</v>
      </c>
      <c r="G44" s="15">
        <f t="shared" si="2"/>
        <v>18</v>
      </c>
      <c r="H44" s="15">
        <f t="shared" si="2"/>
        <v>332</v>
      </c>
      <c r="I44" s="15">
        <f t="shared" si="2"/>
        <v>44</v>
      </c>
      <c r="J44" s="15">
        <f t="shared" si="2"/>
        <v>276</v>
      </c>
      <c r="K44" s="15">
        <f t="shared" si="2"/>
        <v>26</v>
      </c>
      <c r="L44" s="15"/>
      <c r="M44" s="15">
        <f>MAX(M4:M33)</f>
        <v>700</v>
      </c>
      <c r="N44" s="15">
        <f>MAX(N4:N33)</f>
        <v>0.3</v>
      </c>
      <c r="O44" s="15">
        <f>MAX(O4:O33)</f>
        <v>24.98</v>
      </c>
      <c r="P44" s="15">
        <f>MAX(P4:P33)</f>
        <v>1700000</v>
      </c>
      <c r="Q44" s="15"/>
    </row>
  </sheetData>
  <mergeCells count="13">
    <mergeCell ref="A40:B40"/>
    <mergeCell ref="C40:Q40"/>
    <mergeCell ref="A1:Q1"/>
    <mergeCell ref="A2:A3"/>
    <mergeCell ref="B2:C2"/>
    <mergeCell ref="D2:E2"/>
    <mergeCell ref="F2:G2"/>
    <mergeCell ref="H2:I2"/>
    <mergeCell ref="J2:K2"/>
    <mergeCell ref="L2:M2"/>
    <mergeCell ref="O2:P2"/>
    <mergeCell ref="Q2:Q3"/>
    <mergeCell ref="Q31:Q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44"/>
  <sheetViews>
    <sheetView zoomScale="85" zoomScaleNormal="85" workbookViewId="0">
      <selection activeCell="C35" sqref="C35"/>
    </sheetView>
  </sheetViews>
  <sheetFormatPr defaultRowHeight="14.4" x14ac:dyDescent="0.3"/>
  <cols>
    <col min="1" max="1" width="10.21875" customWidth="1"/>
    <col min="2" max="2" width="11.33203125" customWidth="1"/>
    <col min="3" max="3" width="9.44140625" customWidth="1"/>
    <col min="4" max="6" width="8.33203125" customWidth="1"/>
    <col min="9" max="9" width="8.77734375" customWidth="1"/>
    <col min="11" max="11" width="8.77734375" customWidth="1"/>
    <col min="15" max="15" width="8.33203125" customWidth="1"/>
    <col min="16" max="16" width="10.6640625" customWidth="1"/>
    <col min="17" max="17" width="32.109375" customWidth="1"/>
    <col min="20" max="20" width="12" bestFit="1" customWidth="1"/>
    <col min="21" max="21" width="14.88671875" customWidth="1"/>
  </cols>
  <sheetData>
    <row r="1" spans="1:46" ht="69.75" customHeight="1" thickBot="1" x14ac:dyDescent="0.6">
      <c r="A1" s="56" t="s">
        <v>28</v>
      </c>
      <c r="B1" s="57"/>
      <c r="C1" s="57"/>
      <c r="D1" s="57"/>
      <c r="E1" s="57"/>
      <c r="F1" s="57"/>
      <c r="G1" s="57"/>
      <c r="H1" s="58"/>
      <c r="I1" s="58"/>
      <c r="J1" s="57"/>
      <c r="K1" s="57"/>
      <c r="L1" s="57"/>
      <c r="M1" s="57"/>
      <c r="N1" s="57"/>
      <c r="O1" s="57"/>
      <c r="P1" s="57"/>
      <c r="Q1" s="59"/>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60" t="s">
        <v>0</v>
      </c>
      <c r="B2" s="62" t="s">
        <v>26</v>
      </c>
      <c r="C2" s="63"/>
      <c r="D2" s="64" t="s">
        <v>1</v>
      </c>
      <c r="E2" s="65"/>
      <c r="F2" s="66" t="s">
        <v>2</v>
      </c>
      <c r="G2" s="67"/>
      <c r="H2" s="68" t="s">
        <v>3</v>
      </c>
      <c r="I2" s="69"/>
      <c r="J2" s="70" t="s">
        <v>4</v>
      </c>
      <c r="K2" s="67"/>
      <c r="L2" s="71" t="s">
        <v>5</v>
      </c>
      <c r="M2" s="67"/>
      <c r="N2" s="2" t="s">
        <v>6</v>
      </c>
      <c r="O2" s="71" t="s">
        <v>7</v>
      </c>
      <c r="P2" s="72"/>
      <c r="Q2" s="73"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61"/>
      <c r="B3" s="4" t="s">
        <v>9</v>
      </c>
      <c r="C3" s="5" t="s">
        <v>10</v>
      </c>
      <c r="D3" s="6" t="s">
        <v>11</v>
      </c>
      <c r="E3" s="6" t="s">
        <v>22</v>
      </c>
      <c r="F3" s="22" t="s">
        <v>12</v>
      </c>
      <c r="G3" s="23" t="s">
        <v>23</v>
      </c>
      <c r="H3" s="7" t="s">
        <v>13</v>
      </c>
      <c r="I3" s="7" t="s">
        <v>14</v>
      </c>
      <c r="J3" s="8" t="s">
        <v>15</v>
      </c>
      <c r="K3" s="8" t="s">
        <v>24</v>
      </c>
      <c r="L3" s="9" t="s">
        <v>16</v>
      </c>
      <c r="M3" s="10" t="s">
        <v>17</v>
      </c>
      <c r="N3" s="10" t="s">
        <v>18</v>
      </c>
      <c r="O3" s="10" t="s">
        <v>19</v>
      </c>
      <c r="P3" s="10" t="s">
        <v>20</v>
      </c>
      <c r="Q3" s="61"/>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12">
        <v>45078</v>
      </c>
      <c r="B4" s="37">
        <v>35270</v>
      </c>
      <c r="C4" s="38">
        <v>35.270000000000003</v>
      </c>
      <c r="D4" s="38">
        <v>7.34</v>
      </c>
      <c r="E4" s="38">
        <v>7.42</v>
      </c>
      <c r="F4" s="19">
        <v>165</v>
      </c>
      <c r="G4" s="19">
        <v>27</v>
      </c>
      <c r="H4" s="19">
        <v>364</v>
      </c>
      <c r="I4" s="19">
        <v>44</v>
      </c>
      <c r="J4" s="19">
        <v>328</v>
      </c>
      <c r="K4" s="19">
        <v>37</v>
      </c>
      <c r="L4" s="31" t="s">
        <v>35</v>
      </c>
      <c r="M4" s="19">
        <v>600</v>
      </c>
      <c r="N4" s="19">
        <v>0.3</v>
      </c>
      <c r="O4" s="19">
        <v>24.4</v>
      </c>
      <c r="P4" s="19">
        <v>1400000</v>
      </c>
      <c r="Q4" s="17"/>
    </row>
    <row r="5" spans="1:46" x14ac:dyDescent="0.3">
      <c r="A5" s="12">
        <v>45079</v>
      </c>
      <c r="B5" s="20">
        <v>37810</v>
      </c>
      <c r="C5" s="35">
        <v>37.81</v>
      </c>
      <c r="D5" s="35">
        <v>7.28</v>
      </c>
      <c r="E5" s="35">
        <v>7.39</v>
      </c>
      <c r="F5" s="20">
        <v>160</v>
      </c>
      <c r="G5" s="20">
        <v>25</v>
      </c>
      <c r="H5" s="20">
        <v>360</v>
      </c>
      <c r="I5" s="20">
        <v>44</v>
      </c>
      <c r="J5" s="20">
        <v>336</v>
      </c>
      <c r="K5" s="20">
        <v>39</v>
      </c>
      <c r="L5" s="20" t="s">
        <v>35</v>
      </c>
      <c r="M5" s="20">
        <v>700</v>
      </c>
      <c r="N5" s="20">
        <v>0.2</v>
      </c>
      <c r="O5" s="20">
        <v>23.6</v>
      </c>
      <c r="P5" s="20">
        <v>1300000</v>
      </c>
      <c r="Q5" s="17"/>
    </row>
    <row r="6" spans="1:46" x14ac:dyDescent="0.3">
      <c r="A6" s="12">
        <v>45080</v>
      </c>
      <c r="B6" s="20">
        <v>35020</v>
      </c>
      <c r="C6" s="35">
        <v>35.020000000000003</v>
      </c>
      <c r="D6" s="35">
        <v>7.31</v>
      </c>
      <c r="E6" s="35">
        <v>7.4</v>
      </c>
      <c r="F6" s="20">
        <v>155</v>
      </c>
      <c r="G6" s="20">
        <v>22</v>
      </c>
      <c r="H6" s="20">
        <v>356</v>
      </c>
      <c r="I6" s="20">
        <v>40</v>
      </c>
      <c r="J6" s="20">
        <v>340</v>
      </c>
      <c r="K6" s="20">
        <v>33</v>
      </c>
      <c r="L6" s="20" t="s">
        <v>35</v>
      </c>
      <c r="M6" s="20">
        <v>400</v>
      </c>
      <c r="N6" s="20">
        <v>0.3</v>
      </c>
      <c r="O6" s="20">
        <v>24.7</v>
      </c>
      <c r="P6" s="20">
        <v>1400000</v>
      </c>
      <c r="Q6" s="17"/>
    </row>
    <row r="7" spans="1:46" x14ac:dyDescent="0.3">
      <c r="A7" s="12">
        <v>45081</v>
      </c>
      <c r="B7" s="20">
        <v>37260</v>
      </c>
      <c r="C7" s="35">
        <v>37.26</v>
      </c>
      <c r="D7" s="35">
        <v>7.29</v>
      </c>
      <c r="E7" s="35">
        <v>7.35</v>
      </c>
      <c r="F7" s="20">
        <v>160</v>
      </c>
      <c r="G7" s="20">
        <v>23</v>
      </c>
      <c r="H7" s="20">
        <v>352</v>
      </c>
      <c r="I7" s="20">
        <v>40</v>
      </c>
      <c r="J7" s="20">
        <v>297</v>
      </c>
      <c r="K7" s="20">
        <v>36</v>
      </c>
      <c r="L7" s="20" t="s">
        <v>35</v>
      </c>
      <c r="M7" s="20">
        <v>500</v>
      </c>
      <c r="N7" s="20">
        <v>0.3</v>
      </c>
      <c r="O7" s="20">
        <v>25.3</v>
      </c>
      <c r="P7" s="20">
        <v>1700000</v>
      </c>
      <c r="Q7" s="17"/>
    </row>
    <row r="8" spans="1:46" x14ac:dyDescent="0.3">
      <c r="A8" s="12">
        <v>45082</v>
      </c>
      <c r="B8" s="20">
        <v>35100</v>
      </c>
      <c r="C8" s="35">
        <v>35.1</v>
      </c>
      <c r="D8" s="35">
        <v>7.33</v>
      </c>
      <c r="E8" s="35">
        <v>7.42</v>
      </c>
      <c r="F8" s="20">
        <v>150</v>
      </c>
      <c r="G8" s="20">
        <v>25</v>
      </c>
      <c r="H8" s="20">
        <v>360</v>
      </c>
      <c r="I8" s="20">
        <v>48</v>
      </c>
      <c r="J8" s="20">
        <v>314</v>
      </c>
      <c r="K8" s="20">
        <v>42</v>
      </c>
      <c r="L8" s="20" t="s">
        <v>35</v>
      </c>
      <c r="M8" s="20">
        <v>800</v>
      </c>
      <c r="N8" s="20">
        <v>0.2</v>
      </c>
      <c r="O8" s="20">
        <v>24.5</v>
      </c>
      <c r="P8" s="20">
        <v>1200000</v>
      </c>
      <c r="Q8" s="17"/>
    </row>
    <row r="9" spans="1:46" x14ac:dyDescent="0.3">
      <c r="A9" s="12">
        <v>45083</v>
      </c>
      <c r="B9" s="20">
        <v>36710</v>
      </c>
      <c r="C9" s="35">
        <v>36.71</v>
      </c>
      <c r="D9" s="35">
        <v>7.34</v>
      </c>
      <c r="E9" s="35">
        <v>7.44</v>
      </c>
      <c r="F9" s="20">
        <v>155</v>
      </c>
      <c r="G9" s="20">
        <v>23</v>
      </c>
      <c r="H9" s="20">
        <v>364</v>
      </c>
      <c r="I9" s="20">
        <v>40</v>
      </c>
      <c r="J9" s="20">
        <v>323</v>
      </c>
      <c r="K9" s="20">
        <v>37</v>
      </c>
      <c r="L9" s="20" t="s">
        <v>35</v>
      </c>
      <c r="M9" s="20">
        <v>600</v>
      </c>
      <c r="N9" s="20">
        <v>0.3</v>
      </c>
      <c r="O9" s="20">
        <v>23.7</v>
      </c>
      <c r="P9" s="20">
        <v>1400000</v>
      </c>
      <c r="Q9" s="17"/>
    </row>
    <row r="10" spans="1:46" x14ac:dyDescent="0.3">
      <c r="A10" s="12">
        <v>45084</v>
      </c>
      <c r="B10" s="20">
        <v>35500</v>
      </c>
      <c r="C10" s="35">
        <v>35.5</v>
      </c>
      <c r="D10" s="35">
        <v>7.3</v>
      </c>
      <c r="E10" s="35">
        <v>7.5</v>
      </c>
      <c r="F10" s="20">
        <v>150</v>
      </c>
      <c r="G10" s="20">
        <v>21</v>
      </c>
      <c r="H10" s="20">
        <v>356</v>
      </c>
      <c r="I10" s="20">
        <v>32</v>
      </c>
      <c r="J10" s="20">
        <v>296</v>
      </c>
      <c r="K10" s="20">
        <v>28</v>
      </c>
      <c r="L10" s="20" t="s">
        <v>35</v>
      </c>
      <c r="M10" s="20">
        <v>700</v>
      </c>
      <c r="N10" s="20">
        <v>0.2</v>
      </c>
      <c r="O10" s="20">
        <v>23.1</v>
      </c>
      <c r="P10" s="20">
        <v>1100000</v>
      </c>
      <c r="Q10" s="17"/>
    </row>
    <row r="11" spans="1:46" x14ac:dyDescent="0.3">
      <c r="A11" s="12">
        <v>45085</v>
      </c>
      <c r="B11" s="20">
        <v>36350</v>
      </c>
      <c r="C11" s="35">
        <v>36.35</v>
      </c>
      <c r="D11" s="35">
        <v>7.35</v>
      </c>
      <c r="E11" s="35">
        <v>7.41</v>
      </c>
      <c r="F11" s="20">
        <v>155</v>
      </c>
      <c r="G11" s="20">
        <v>23</v>
      </c>
      <c r="H11" s="20">
        <v>360</v>
      </c>
      <c r="I11" s="20">
        <v>36</v>
      </c>
      <c r="J11" s="20">
        <v>330</v>
      </c>
      <c r="K11" s="20">
        <v>29</v>
      </c>
      <c r="L11" s="20" t="s">
        <v>35</v>
      </c>
      <c r="M11" s="20">
        <v>400</v>
      </c>
      <c r="N11" s="20">
        <v>0.3</v>
      </c>
      <c r="O11" s="20">
        <v>24.6</v>
      </c>
      <c r="P11" s="20">
        <v>1300000</v>
      </c>
      <c r="Q11" s="17"/>
    </row>
    <row r="12" spans="1:46" x14ac:dyDescent="0.3">
      <c r="A12" s="12">
        <v>45086</v>
      </c>
      <c r="B12" s="20">
        <v>35820</v>
      </c>
      <c r="C12" s="35">
        <v>35.82</v>
      </c>
      <c r="D12" s="35">
        <v>7.32</v>
      </c>
      <c r="E12" s="35">
        <v>7.47</v>
      </c>
      <c r="F12" s="20">
        <v>160</v>
      </c>
      <c r="G12" s="20">
        <v>25</v>
      </c>
      <c r="H12" s="20">
        <v>352</v>
      </c>
      <c r="I12" s="20">
        <v>36</v>
      </c>
      <c r="J12" s="20">
        <v>314</v>
      </c>
      <c r="K12" s="20">
        <v>28</v>
      </c>
      <c r="L12" s="20" t="s">
        <v>35</v>
      </c>
      <c r="M12" s="20">
        <v>600</v>
      </c>
      <c r="N12" s="20">
        <v>0.2</v>
      </c>
      <c r="O12" s="20">
        <v>25.2</v>
      </c>
      <c r="P12" s="20">
        <v>1700000</v>
      </c>
      <c r="Q12" s="17"/>
    </row>
    <row r="13" spans="1:46" x14ac:dyDescent="0.3">
      <c r="A13" s="12">
        <v>45087</v>
      </c>
      <c r="B13" s="20">
        <v>35510</v>
      </c>
      <c r="C13" s="35">
        <v>35.51</v>
      </c>
      <c r="D13" s="35">
        <v>7.43</v>
      </c>
      <c r="E13" s="35">
        <v>7.52</v>
      </c>
      <c r="F13" s="20">
        <v>165</v>
      </c>
      <c r="G13" s="20">
        <v>26</v>
      </c>
      <c r="H13" s="20">
        <v>360</v>
      </c>
      <c r="I13" s="20">
        <v>40</v>
      </c>
      <c r="J13" s="20">
        <v>322</v>
      </c>
      <c r="K13" s="20">
        <v>30</v>
      </c>
      <c r="L13" s="20" t="s">
        <v>35</v>
      </c>
      <c r="M13" s="20">
        <v>700</v>
      </c>
      <c r="N13" s="20">
        <v>0.3</v>
      </c>
      <c r="O13" s="20">
        <v>24.3</v>
      </c>
      <c r="P13" s="20">
        <v>1400000</v>
      </c>
      <c r="Q13" s="17"/>
    </row>
    <row r="14" spans="1:46" x14ac:dyDescent="0.3">
      <c r="A14" s="12">
        <v>45088</v>
      </c>
      <c r="B14" s="20">
        <v>38240</v>
      </c>
      <c r="C14" s="35">
        <v>38.24</v>
      </c>
      <c r="D14" s="35">
        <v>7.45</v>
      </c>
      <c r="E14" s="35">
        <v>7.49</v>
      </c>
      <c r="F14" s="20">
        <v>160</v>
      </c>
      <c r="G14" s="20">
        <v>26</v>
      </c>
      <c r="H14" s="20">
        <v>348</v>
      </c>
      <c r="I14" s="20">
        <v>40</v>
      </c>
      <c r="J14" s="20">
        <v>308</v>
      </c>
      <c r="K14" s="20">
        <v>29</v>
      </c>
      <c r="L14" s="20" t="s">
        <v>35</v>
      </c>
      <c r="M14" s="20">
        <v>800</v>
      </c>
      <c r="N14" s="20">
        <v>0.3</v>
      </c>
      <c r="O14" s="20">
        <v>23.8</v>
      </c>
      <c r="P14" s="20">
        <v>1700000</v>
      </c>
      <c r="Q14" s="17"/>
    </row>
    <row r="15" spans="1:46" x14ac:dyDescent="0.3">
      <c r="A15" s="12">
        <v>45089</v>
      </c>
      <c r="B15" s="20">
        <v>40350</v>
      </c>
      <c r="C15" s="35">
        <v>40.35</v>
      </c>
      <c r="D15" s="35">
        <v>7.39</v>
      </c>
      <c r="E15" s="35">
        <v>7.5</v>
      </c>
      <c r="F15" s="20">
        <v>165</v>
      </c>
      <c r="G15" s="20">
        <v>25</v>
      </c>
      <c r="H15" s="20">
        <v>356</v>
      </c>
      <c r="I15" s="20">
        <v>40</v>
      </c>
      <c r="J15" s="20">
        <v>298</v>
      </c>
      <c r="K15" s="20">
        <v>31</v>
      </c>
      <c r="L15" s="20" t="s">
        <v>35</v>
      </c>
      <c r="M15" s="20">
        <v>400</v>
      </c>
      <c r="N15" s="20">
        <v>0.2</v>
      </c>
      <c r="O15" s="20">
        <v>25.3</v>
      </c>
      <c r="P15" s="20">
        <v>1100000</v>
      </c>
      <c r="Q15" s="17"/>
    </row>
    <row r="16" spans="1:46" x14ac:dyDescent="0.3">
      <c r="A16" s="12">
        <v>45090</v>
      </c>
      <c r="B16" s="20">
        <v>38700</v>
      </c>
      <c r="C16" s="35">
        <v>38.700000000000003</v>
      </c>
      <c r="D16" s="35">
        <v>7.4</v>
      </c>
      <c r="E16" s="35">
        <v>7.48</v>
      </c>
      <c r="F16" s="20">
        <v>155</v>
      </c>
      <c r="G16" s="20">
        <v>19</v>
      </c>
      <c r="H16" s="20">
        <v>360</v>
      </c>
      <c r="I16" s="20">
        <v>36</v>
      </c>
      <c r="J16" s="20">
        <v>309</v>
      </c>
      <c r="K16" s="20">
        <v>33</v>
      </c>
      <c r="L16" s="20" t="s">
        <v>35</v>
      </c>
      <c r="M16" s="20">
        <v>500</v>
      </c>
      <c r="N16" s="20">
        <v>0.3</v>
      </c>
      <c r="O16" s="20">
        <v>24.2</v>
      </c>
      <c r="P16" s="20">
        <v>1300000</v>
      </c>
      <c r="Q16" s="17"/>
    </row>
    <row r="17" spans="1:20" x14ac:dyDescent="0.3">
      <c r="A17" s="12">
        <v>45091</v>
      </c>
      <c r="B17" s="20">
        <v>39140</v>
      </c>
      <c r="C17" s="35">
        <v>39.1</v>
      </c>
      <c r="D17" s="35">
        <v>7.37</v>
      </c>
      <c r="E17" s="35">
        <v>7.44</v>
      </c>
      <c r="F17" s="20">
        <v>160</v>
      </c>
      <c r="G17" s="20">
        <v>24</v>
      </c>
      <c r="H17" s="20">
        <v>364</v>
      </c>
      <c r="I17" s="20">
        <v>40</v>
      </c>
      <c r="J17" s="20">
        <v>320</v>
      </c>
      <c r="K17" s="20">
        <v>31</v>
      </c>
      <c r="L17" s="20" t="s">
        <v>35</v>
      </c>
      <c r="M17" s="20">
        <v>700</v>
      </c>
      <c r="N17" s="20">
        <v>0.3</v>
      </c>
      <c r="O17" s="20">
        <v>25.4</v>
      </c>
      <c r="P17" s="20">
        <v>1400000</v>
      </c>
      <c r="Q17" s="17"/>
    </row>
    <row r="18" spans="1:20" x14ac:dyDescent="0.3">
      <c r="A18" s="12">
        <v>45092</v>
      </c>
      <c r="B18" s="20">
        <v>37140</v>
      </c>
      <c r="C18" s="35">
        <v>37.14</v>
      </c>
      <c r="D18" s="35">
        <v>7.42</v>
      </c>
      <c r="E18" s="35">
        <v>7.46</v>
      </c>
      <c r="F18" s="20">
        <v>165</v>
      </c>
      <c r="G18" s="20">
        <v>25</v>
      </c>
      <c r="H18" s="20">
        <v>360</v>
      </c>
      <c r="I18" s="20">
        <v>40</v>
      </c>
      <c r="J18" s="20">
        <v>310</v>
      </c>
      <c r="K18" s="20">
        <v>30</v>
      </c>
      <c r="L18" s="20" t="s">
        <v>35</v>
      </c>
      <c r="M18" s="20">
        <v>400</v>
      </c>
      <c r="N18" s="20">
        <v>0.2</v>
      </c>
      <c r="O18" s="20">
        <v>24.6</v>
      </c>
      <c r="P18" s="20">
        <v>1200000</v>
      </c>
      <c r="Q18" s="17"/>
    </row>
    <row r="19" spans="1:20" x14ac:dyDescent="0.3">
      <c r="A19" s="12">
        <v>45093</v>
      </c>
      <c r="B19" s="20">
        <v>40480</v>
      </c>
      <c r="C19" s="35">
        <v>40.479999999999997</v>
      </c>
      <c r="D19" s="35">
        <v>7.37</v>
      </c>
      <c r="E19" s="35">
        <v>7.43</v>
      </c>
      <c r="F19" s="20">
        <v>170</v>
      </c>
      <c r="G19" s="20">
        <v>27</v>
      </c>
      <c r="H19" s="20">
        <v>364</v>
      </c>
      <c r="I19" s="20">
        <v>36</v>
      </c>
      <c r="J19" s="20">
        <v>317</v>
      </c>
      <c r="K19" s="20">
        <v>31</v>
      </c>
      <c r="L19" s="20" t="s">
        <v>35</v>
      </c>
      <c r="M19" s="20">
        <v>600</v>
      </c>
      <c r="N19" s="20">
        <v>0.3</v>
      </c>
      <c r="O19" s="20">
        <v>24.2</v>
      </c>
      <c r="P19" s="20">
        <v>1100000</v>
      </c>
      <c r="Q19" s="17"/>
    </row>
    <row r="20" spans="1:20" x14ac:dyDescent="0.3">
      <c r="A20" s="12">
        <v>45094</v>
      </c>
      <c r="B20" s="20">
        <v>41360</v>
      </c>
      <c r="C20" s="35">
        <v>41.36</v>
      </c>
      <c r="D20" s="35">
        <v>7.45</v>
      </c>
      <c r="E20" s="35">
        <v>7.52</v>
      </c>
      <c r="F20" s="20">
        <v>165</v>
      </c>
      <c r="G20" s="20">
        <v>24</v>
      </c>
      <c r="H20" s="20">
        <v>360</v>
      </c>
      <c r="I20" s="20">
        <v>40</v>
      </c>
      <c r="J20" s="20">
        <v>328</v>
      </c>
      <c r="K20" s="20">
        <v>33</v>
      </c>
      <c r="L20" s="20" t="s">
        <v>35</v>
      </c>
      <c r="M20" s="20">
        <v>800</v>
      </c>
      <c r="N20" s="20">
        <v>0.2</v>
      </c>
      <c r="O20" s="20">
        <v>23.5</v>
      </c>
      <c r="P20" s="20">
        <v>1700000</v>
      </c>
      <c r="Q20" s="17"/>
    </row>
    <row r="21" spans="1:20" ht="52.8" x14ac:dyDescent="0.3">
      <c r="A21" s="12">
        <v>45095</v>
      </c>
      <c r="B21" s="20">
        <v>39440</v>
      </c>
      <c r="C21" s="35">
        <v>39.44</v>
      </c>
      <c r="D21" s="35">
        <v>7.42</v>
      </c>
      <c r="E21" s="35">
        <v>7.51</v>
      </c>
      <c r="F21" s="20">
        <v>160</v>
      </c>
      <c r="G21" s="20">
        <v>27</v>
      </c>
      <c r="H21" s="20">
        <v>368</v>
      </c>
      <c r="I21" s="20">
        <v>44</v>
      </c>
      <c r="J21" s="20">
        <v>332</v>
      </c>
      <c r="K21" s="20">
        <v>32</v>
      </c>
      <c r="L21" s="20" t="s">
        <v>35</v>
      </c>
      <c r="M21" s="20">
        <v>500</v>
      </c>
      <c r="N21" s="20">
        <v>0.3</v>
      </c>
      <c r="O21" s="20">
        <v>25.3</v>
      </c>
      <c r="P21" s="20">
        <v>1400000</v>
      </c>
      <c r="Q21" s="17" t="s">
        <v>37</v>
      </c>
    </row>
    <row r="22" spans="1:20" x14ac:dyDescent="0.3">
      <c r="A22" s="12">
        <v>45096</v>
      </c>
      <c r="B22" s="20">
        <v>46040</v>
      </c>
      <c r="C22" s="35">
        <v>46.04</v>
      </c>
      <c r="D22" s="35">
        <v>7.46</v>
      </c>
      <c r="E22" s="35">
        <v>7.5</v>
      </c>
      <c r="F22" s="20">
        <v>165</v>
      </c>
      <c r="G22" s="20">
        <v>26</v>
      </c>
      <c r="H22" s="20">
        <v>372</v>
      </c>
      <c r="I22" s="20">
        <v>44</v>
      </c>
      <c r="J22" s="20">
        <v>326</v>
      </c>
      <c r="K22" s="20">
        <v>37</v>
      </c>
      <c r="L22" s="20" t="s">
        <v>35</v>
      </c>
      <c r="M22" s="20">
        <v>700</v>
      </c>
      <c r="N22" s="20">
        <v>0.3</v>
      </c>
      <c r="O22" s="20">
        <v>24.5</v>
      </c>
      <c r="P22" s="20">
        <v>1700000</v>
      </c>
      <c r="Q22" s="17"/>
    </row>
    <row r="23" spans="1:20" x14ac:dyDescent="0.3">
      <c r="A23" s="12">
        <v>45097</v>
      </c>
      <c r="B23" s="20">
        <v>40100</v>
      </c>
      <c r="C23" s="35">
        <v>40.1</v>
      </c>
      <c r="D23" s="35">
        <v>7.37</v>
      </c>
      <c r="E23" s="35">
        <v>7.45</v>
      </c>
      <c r="F23" s="20">
        <v>155</v>
      </c>
      <c r="G23" s="20">
        <v>24</v>
      </c>
      <c r="H23" s="20">
        <v>364</v>
      </c>
      <c r="I23" s="20">
        <v>48</v>
      </c>
      <c r="J23" s="20">
        <v>322</v>
      </c>
      <c r="K23" s="20">
        <v>39</v>
      </c>
      <c r="L23" s="20" t="s">
        <v>35</v>
      </c>
      <c r="M23" s="20">
        <v>600</v>
      </c>
      <c r="N23" s="20">
        <v>0.2</v>
      </c>
      <c r="O23" s="20">
        <v>24.7</v>
      </c>
      <c r="P23" s="20">
        <v>1400000</v>
      </c>
      <c r="Q23" s="17"/>
    </row>
    <row r="24" spans="1:20" x14ac:dyDescent="0.3">
      <c r="A24" s="12">
        <v>45098</v>
      </c>
      <c r="B24" s="20">
        <v>39040</v>
      </c>
      <c r="C24" s="35">
        <v>39.04</v>
      </c>
      <c r="D24" s="35">
        <v>7.43</v>
      </c>
      <c r="E24" s="35">
        <v>7.49</v>
      </c>
      <c r="F24" s="20">
        <v>160</v>
      </c>
      <c r="G24" s="20">
        <v>22</v>
      </c>
      <c r="H24" s="20">
        <v>368</v>
      </c>
      <c r="I24" s="20">
        <v>40</v>
      </c>
      <c r="J24" s="20">
        <v>335</v>
      </c>
      <c r="K24" s="20">
        <v>38</v>
      </c>
      <c r="L24" s="20" t="s">
        <v>35</v>
      </c>
      <c r="M24" s="20">
        <v>500</v>
      </c>
      <c r="N24" s="20">
        <v>0.2</v>
      </c>
      <c r="O24" s="20">
        <v>23.9</v>
      </c>
      <c r="P24" s="20">
        <v>1300000</v>
      </c>
      <c r="Q24" s="17"/>
    </row>
    <row r="25" spans="1:20" x14ac:dyDescent="0.3">
      <c r="A25" s="12">
        <v>45099</v>
      </c>
      <c r="B25" s="20">
        <v>43700</v>
      </c>
      <c r="C25" s="35">
        <v>43.7</v>
      </c>
      <c r="D25" s="35">
        <v>7.44</v>
      </c>
      <c r="E25" s="35">
        <v>7.53</v>
      </c>
      <c r="F25" s="20">
        <v>155</v>
      </c>
      <c r="G25" s="20">
        <v>24</v>
      </c>
      <c r="H25" s="20">
        <v>364</v>
      </c>
      <c r="I25" s="20">
        <v>40</v>
      </c>
      <c r="J25" s="20">
        <v>332</v>
      </c>
      <c r="K25" s="20">
        <v>34</v>
      </c>
      <c r="L25" s="20" t="s">
        <v>35</v>
      </c>
      <c r="M25" s="20">
        <v>700</v>
      </c>
      <c r="N25" s="20">
        <v>0.3</v>
      </c>
      <c r="O25" s="20">
        <v>25.3</v>
      </c>
      <c r="P25" s="20">
        <v>1200000</v>
      </c>
      <c r="Q25" s="17"/>
      <c r="T25" t="s">
        <v>36</v>
      </c>
    </row>
    <row r="26" spans="1:20" x14ac:dyDescent="0.3">
      <c r="A26" s="12">
        <v>45100</v>
      </c>
      <c r="B26" s="20">
        <v>43950</v>
      </c>
      <c r="C26" s="35">
        <v>43.95</v>
      </c>
      <c r="D26" s="35">
        <v>7.42</v>
      </c>
      <c r="E26" s="35">
        <v>7.48</v>
      </c>
      <c r="F26" s="20">
        <v>165</v>
      </c>
      <c r="G26" s="20">
        <v>27</v>
      </c>
      <c r="H26" s="20">
        <v>360</v>
      </c>
      <c r="I26" s="20">
        <v>44</v>
      </c>
      <c r="J26" s="20">
        <v>340</v>
      </c>
      <c r="K26" s="20">
        <v>31</v>
      </c>
      <c r="L26" s="20" t="s">
        <v>35</v>
      </c>
      <c r="M26" s="20">
        <v>400</v>
      </c>
      <c r="N26" s="20">
        <v>0.3</v>
      </c>
      <c r="O26" s="20">
        <v>25.6</v>
      </c>
      <c r="P26" s="20">
        <v>1100000</v>
      </c>
      <c r="Q26" s="17"/>
    </row>
    <row r="27" spans="1:20" x14ac:dyDescent="0.3">
      <c r="A27" s="12">
        <v>45101</v>
      </c>
      <c r="B27" s="20">
        <v>39820</v>
      </c>
      <c r="C27" s="35">
        <v>39.82</v>
      </c>
      <c r="D27" s="35">
        <v>7.51</v>
      </c>
      <c r="E27" s="35">
        <v>7.55</v>
      </c>
      <c r="F27" s="20">
        <v>160</v>
      </c>
      <c r="G27" s="20">
        <v>28</v>
      </c>
      <c r="H27" s="20">
        <v>364</v>
      </c>
      <c r="I27" s="20">
        <v>44</v>
      </c>
      <c r="J27" s="20">
        <v>335</v>
      </c>
      <c r="K27" s="20">
        <v>32</v>
      </c>
      <c r="L27" s="20" t="s">
        <v>35</v>
      </c>
      <c r="M27" s="20">
        <v>700</v>
      </c>
      <c r="N27" s="20">
        <v>0.2</v>
      </c>
      <c r="O27" s="20">
        <v>24.2</v>
      </c>
      <c r="P27" s="20">
        <v>1700000</v>
      </c>
      <c r="Q27" s="17"/>
    </row>
    <row r="28" spans="1:20" x14ac:dyDescent="0.3">
      <c r="A28" s="12">
        <v>45102</v>
      </c>
      <c r="B28" s="20">
        <v>41840</v>
      </c>
      <c r="C28" s="35">
        <v>41.84</v>
      </c>
      <c r="D28" s="35">
        <v>7.08</v>
      </c>
      <c r="E28" s="35">
        <v>7.39</v>
      </c>
      <c r="F28" s="20">
        <v>165</v>
      </c>
      <c r="G28" s="20">
        <v>27</v>
      </c>
      <c r="H28" s="20">
        <v>368</v>
      </c>
      <c r="I28" s="20">
        <v>40</v>
      </c>
      <c r="J28" s="20">
        <v>345</v>
      </c>
      <c r="K28" s="20">
        <v>35</v>
      </c>
      <c r="L28" s="20" t="s">
        <v>35</v>
      </c>
      <c r="M28" s="20">
        <v>800</v>
      </c>
      <c r="N28" s="20">
        <v>0.3</v>
      </c>
      <c r="O28" s="20">
        <v>23.7</v>
      </c>
      <c r="P28" s="20">
        <v>1300000</v>
      </c>
      <c r="Q28" s="17"/>
    </row>
    <row r="29" spans="1:20" x14ac:dyDescent="0.3">
      <c r="A29" s="12">
        <v>45103</v>
      </c>
      <c r="B29" s="20">
        <v>43250</v>
      </c>
      <c r="C29" s="35">
        <v>43.25</v>
      </c>
      <c r="D29" s="35">
        <v>7.47</v>
      </c>
      <c r="E29" s="35">
        <v>7.56</v>
      </c>
      <c r="F29" s="20">
        <v>160</v>
      </c>
      <c r="G29" s="20">
        <v>21</v>
      </c>
      <c r="H29" s="20">
        <v>364</v>
      </c>
      <c r="I29" s="20">
        <v>36</v>
      </c>
      <c r="J29" s="20">
        <v>328</v>
      </c>
      <c r="K29" s="20">
        <v>31</v>
      </c>
      <c r="L29" s="20" t="s">
        <v>35</v>
      </c>
      <c r="M29" s="20">
        <v>500</v>
      </c>
      <c r="N29" s="20">
        <v>0.3</v>
      </c>
      <c r="O29" s="20">
        <v>24.6</v>
      </c>
      <c r="P29" s="20">
        <v>1400000</v>
      </c>
      <c r="Q29" s="17"/>
    </row>
    <row r="30" spans="1:20" x14ac:dyDescent="0.3">
      <c r="A30" s="12">
        <v>45104</v>
      </c>
      <c r="B30" s="20">
        <v>38690</v>
      </c>
      <c r="C30" s="35">
        <v>38.69</v>
      </c>
      <c r="D30" s="35">
        <v>7.32</v>
      </c>
      <c r="E30" s="35">
        <v>7.48</v>
      </c>
      <c r="F30" s="20">
        <v>155</v>
      </c>
      <c r="G30" s="20">
        <v>21</v>
      </c>
      <c r="H30" s="20">
        <v>352</v>
      </c>
      <c r="I30" s="20">
        <v>36</v>
      </c>
      <c r="J30" s="20">
        <v>321</v>
      </c>
      <c r="K30" s="20">
        <v>32</v>
      </c>
      <c r="L30" s="20" t="s">
        <v>35</v>
      </c>
      <c r="M30" s="20">
        <v>700</v>
      </c>
      <c r="N30" s="20">
        <v>0.3</v>
      </c>
      <c r="O30" s="20">
        <v>25.4</v>
      </c>
      <c r="P30" s="20">
        <v>1200000</v>
      </c>
      <c r="Q30" s="17"/>
    </row>
    <row r="31" spans="1:20" x14ac:dyDescent="0.3">
      <c r="A31" s="12">
        <v>45105</v>
      </c>
      <c r="B31" s="20">
        <v>36120</v>
      </c>
      <c r="C31" s="35">
        <v>36.119999999999997</v>
      </c>
      <c r="D31" s="35">
        <v>7.43</v>
      </c>
      <c r="E31" s="35">
        <v>7.52</v>
      </c>
      <c r="F31" s="20">
        <v>150</v>
      </c>
      <c r="G31" s="20">
        <v>22</v>
      </c>
      <c r="H31" s="20">
        <v>348</v>
      </c>
      <c r="I31" s="20">
        <v>40</v>
      </c>
      <c r="J31" s="20">
        <v>340</v>
      </c>
      <c r="K31" s="20">
        <v>35</v>
      </c>
      <c r="L31" s="20" t="s">
        <v>35</v>
      </c>
      <c r="M31" s="20">
        <v>600</v>
      </c>
      <c r="N31" s="20">
        <v>0.2</v>
      </c>
      <c r="O31" s="20">
        <v>24.5</v>
      </c>
      <c r="P31" s="20">
        <v>1300000</v>
      </c>
      <c r="Q31" s="17"/>
    </row>
    <row r="32" spans="1:20" x14ac:dyDescent="0.3">
      <c r="A32" s="12">
        <v>45106</v>
      </c>
      <c r="B32" s="20">
        <v>37900</v>
      </c>
      <c r="C32" s="39">
        <v>37.9</v>
      </c>
      <c r="D32" s="35">
        <v>7.48</v>
      </c>
      <c r="E32" s="35">
        <v>7.54</v>
      </c>
      <c r="F32" s="20">
        <v>155</v>
      </c>
      <c r="G32" s="20">
        <v>21</v>
      </c>
      <c r="H32" s="20">
        <v>356</v>
      </c>
      <c r="I32" s="20">
        <v>40</v>
      </c>
      <c r="J32" s="20">
        <v>343</v>
      </c>
      <c r="K32" s="20">
        <v>34</v>
      </c>
      <c r="L32" s="20" t="s">
        <v>35</v>
      </c>
      <c r="M32" s="20">
        <v>400</v>
      </c>
      <c r="N32" s="20">
        <v>0.3</v>
      </c>
      <c r="O32" s="20">
        <v>25.3</v>
      </c>
      <c r="P32" s="20">
        <v>1400000</v>
      </c>
      <c r="Q32" s="17"/>
    </row>
    <row r="33" spans="1:17" ht="15" thickBot="1" x14ac:dyDescent="0.35">
      <c r="A33" s="12">
        <v>45107</v>
      </c>
      <c r="B33" s="20">
        <v>38510</v>
      </c>
      <c r="C33" s="35">
        <v>38.51</v>
      </c>
      <c r="D33" s="35">
        <v>7.37</v>
      </c>
      <c r="E33" s="35">
        <v>7.56</v>
      </c>
      <c r="F33" s="20">
        <v>160</v>
      </c>
      <c r="G33" s="20">
        <v>23</v>
      </c>
      <c r="H33" s="20">
        <v>360</v>
      </c>
      <c r="I33" s="20">
        <v>36</v>
      </c>
      <c r="J33" s="20">
        <v>332</v>
      </c>
      <c r="K33" s="20">
        <v>31</v>
      </c>
      <c r="L33" s="20" t="s">
        <v>35</v>
      </c>
      <c r="M33" s="20">
        <v>500</v>
      </c>
      <c r="N33" s="20">
        <v>0.3</v>
      </c>
      <c r="O33" s="20">
        <v>24.7</v>
      </c>
      <c r="P33" s="20">
        <v>1700000</v>
      </c>
      <c r="Q33" s="17"/>
    </row>
    <row r="34" spans="1:17" ht="15" thickBot="1" x14ac:dyDescent="0.35">
      <c r="A34" s="11" t="s">
        <v>30</v>
      </c>
      <c r="B34" s="18">
        <f t="shared" ref="B34:K34" si="0">AVERAGE(B4:B33)</f>
        <v>38805.333333333336</v>
      </c>
      <c r="C34" s="18">
        <f>AVERAGE(C4:C33)</f>
        <v>38.804000000000002</v>
      </c>
      <c r="D34" s="18">
        <f t="shared" si="0"/>
        <v>7.3780000000000001</v>
      </c>
      <c r="E34" s="18">
        <f t="shared" si="0"/>
        <v>7.4733333333333318</v>
      </c>
      <c r="F34" s="18">
        <f t="shared" si="0"/>
        <v>159.33333333333334</v>
      </c>
      <c r="G34" s="18">
        <f t="shared" si="0"/>
        <v>24.1</v>
      </c>
      <c r="H34" s="18">
        <f t="shared" si="0"/>
        <v>360.13333333333333</v>
      </c>
      <c r="I34" s="18">
        <f t="shared" si="0"/>
        <v>40.133333333333333</v>
      </c>
      <c r="J34" s="18">
        <f t="shared" si="0"/>
        <v>324.03333333333336</v>
      </c>
      <c r="K34" s="18">
        <f t="shared" si="0"/>
        <v>33.266666666666666</v>
      </c>
      <c r="L34" s="18" t="s">
        <v>35</v>
      </c>
      <c r="M34" s="18">
        <f>AVERAGE(M4:M33)</f>
        <v>593.33333333333337</v>
      </c>
      <c r="N34" s="18">
        <f>AVERAGE(N4:N33)</f>
        <v>0.26333333333333331</v>
      </c>
      <c r="O34" s="18">
        <f>AVERAGE(O4:O33)</f>
        <v>24.536666666666669</v>
      </c>
      <c r="P34" s="18">
        <f>AVERAGE(P4:P33)</f>
        <v>1383333.3333333333</v>
      </c>
      <c r="Q34" s="33"/>
    </row>
    <row r="35" spans="1:17" x14ac:dyDescent="0.3">
      <c r="C35" s="37">
        <f>SUM(C4:C33)</f>
        <v>1164.1200000000001</v>
      </c>
    </row>
    <row r="40" spans="1:17" ht="18" x14ac:dyDescent="0.3">
      <c r="A40" s="54" t="s">
        <v>31</v>
      </c>
      <c r="B40" s="54"/>
      <c r="C40" s="54" t="s">
        <v>32</v>
      </c>
      <c r="D40" s="54"/>
      <c r="E40" s="54"/>
      <c r="F40" s="54"/>
      <c r="G40" s="54"/>
      <c r="H40" s="54"/>
      <c r="I40" s="54"/>
      <c r="J40" s="54"/>
      <c r="K40" s="54"/>
      <c r="L40" s="54"/>
      <c r="M40" s="54"/>
      <c r="N40" s="54"/>
      <c r="O40" s="54"/>
      <c r="P40" s="54"/>
      <c r="Q40" s="54"/>
    </row>
    <row r="41" spans="1:17" ht="40.799999999999997" customHeight="1" x14ac:dyDescent="0.3"/>
    <row r="42" spans="1:17" x14ac:dyDescent="0.3">
      <c r="A42" s="14" t="s">
        <v>33</v>
      </c>
      <c r="B42" s="15">
        <f t="shared" ref="B42:K42" si="1">MIN(B4:B33)</f>
        <v>35020</v>
      </c>
      <c r="C42" s="15">
        <f>MIN(C4:C33)</f>
        <v>35.020000000000003</v>
      </c>
      <c r="D42" s="15">
        <f t="shared" si="1"/>
        <v>7.08</v>
      </c>
      <c r="E42" s="15">
        <f t="shared" si="1"/>
        <v>7.35</v>
      </c>
      <c r="F42" s="15">
        <f t="shared" si="1"/>
        <v>150</v>
      </c>
      <c r="G42" s="15">
        <f t="shared" si="1"/>
        <v>19</v>
      </c>
      <c r="H42" s="15">
        <f t="shared" si="1"/>
        <v>348</v>
      </c>
      <c r="I42" s="15">
        <f t="shared" si="1"/>
        <v>32</v>
      </c>
      <c r="J42" s="15">
        <f t="shared" si="1"/>
        <v>296</v>
      </c>
      <c r="K42" s="15">
        <f t="shared" si="1"/>
        <v>28</v>
      </c>
      <c r="L42" s="15"/>
      <c r="M42" s="15">
        <f>MIN(M4:M33)</f>
        <v>400</v>
      </c>
      <c r="N42" s="15">
        <f>MIN(N4:N33)</f>
        <v>0.2</v>
      </c>
      <c r="O42" s="15">
        <f>MIN(O4:O33)</f>
        <v>23.1</v>
      </c>
      <c r="P42" s="15">
        <f>MIN(P4:P33)</f>
        <v>1100000</v>
      </c>
      <c r="Q42" s="15"/>
    </row>
    <row r="43" spans="1:17" x14ac:dyDescent="0.3">
      <c r="A43" s="14"/>
    </row>
    <row r="44" spans="1:17" x14ac:dyDescent="0.3">
      <c r="A44" s="14" t="s">
        <v>34</v>
      </c>
      <c r="B44" s="15">
        <f t="shared" ref="B44:K44" si="2">MAX(B4:B33)</f>
        <v>46040</v>
      </c>
      <c r="C44" s="15">
        <f>MAX(C4:C33)</f>
        <v>46.04</v>
      </c>
      <c r="D44" s="15">
        <f t="shared" si="2"/>
        <v>7.51</v>
      </c>
      <c r="E44" s="15">
        <f t="shared" si="2"/>
        <v>7.56</v>
      </c>
      <c r="F44" s="15">
        <f t="shared" si="2"/>
        <v>170</v>
      </c>
      <c r="G44" s="15">
        <f t="shared" si="2"/>
        <v>28</v>
      </c>
      <c r="H44" s="15">
        <f t="shared" si="2"/>
        <v>372</v>
      </c>
      <c r="I44" s="15">
        <f t="shared" si="2"/>
        <v>48</v>
      </c>
      <c r="J44" s="15">
        <f t="shared" si="2"/>
        <v>345</v>
      </c>
      <c r="K44" s="15">
        <f t="shared" si="2"/>
        <v>42</v>
      </c>
      <c r="L44" s="15"/>
      <c r="M44" s="15">
        <f>MAX(M4:M33)</f>
        <v>800</v>
      </c>
      <c r="N44" s="15">
        <f>MAX(N4:N33)</f>
        <v>0.3</v>
      </c>
      <c r="O44" s="15">
        <f>MAX(O4:O33)</f>
        <v>25.6</v>
      </c>
      <c r="P44" s="15">
        <f>MAX(P4:P33)</f>
        <v>1700000</v>
      </c>
      <c r="Q44" s="15"/>
    </row>
  </sheetData>
  <mergeCells count="12">
    <mergeCell ref="A40:B40"/>
    <mergeCell ref="C40:Q40"/>
    <mergeCell ref="A1:Q1"/>
    <mergeCell ref="A2:A3"/>
    <mergeCell ref="B2:C2"/>
    <mergeCell ref="D2:E2"/>
    <mergeCell ref="F2:G2"/>
    <mergeCell ref="H2:I2"/>
    <mergeCell ref="J2:K2"/>
    <mergeCell ref="L2:M2"/>
    <mergeCell ref="O2:P2"/>
    <mergeCell ref="Q2:Q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T44"/>
  <sheetViews>
    <sheetView zoomScale="117" zoomScaleNormal="85" workbookViewId="0">
      <selection activeCell="A33" sqref="A33:XFD33"/>
    </sheetView>
  </sheetViews>
  <sheetFormatPr defaultRowHeight="14.4" x14ac:dyDescent="0.3"/>
  <cols>
    <col min="1" max="1" width="9.88671875" customWidth="1"/>
    <col min="2" max="2" width="8.5546875" customWidth="1"/>
    <col min="3" max="3" width="7.33203125" bestFit="1" customWidth="1"/>
    <col min="4" max="6" width="8.33203125" customWidth="1"/>
    <col min="9" max="9" width="8.77734375" customWidth="1"/>
    <col min="11" max="11" width="8.77734375" customWidth="1"/>
    <col min="15" max="15" width="8.33203125" customWidth="1"/>
    <col min="16" max="16" width="10.6640625" customWidth="1"/>
    <col min="17" max="17" width="22.6640625" customWidth="1"/>
  </cols>
  <sheetData>
    <row r="1" spans="1:46" ht="69.75" customHeight="1" thickBot="1" x14ac:dyDescent="0.6">
      <c r="A1" s="56" t="s">
        <v>38</v>
      </c>
      <c r="B1" s="57"/>
      <c r="C1" s="57"/>
      <c r="D1" s="57"/>
      <c r="E1" s="57"/>
      <c r="F1" s="57"/>
      <c r="G1" s="57"/>
      <c r="H1" s="58"/>
      <c r="I1" s="58"/>
      <c r="J1" s="57"/>
      <c r="K1" s="57"/>
      <c r="L1" s="57"/>
      <c r="M1" s="57"/>
      <c r="N1" s="57"/>
      <c r="O1" s="57"/>
      <c r="P1" s="57"/>
      <c r="Q1" s="59"/>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60" t="s">
        <v>0</v>
      </c>
      <c r="B2" s="62" t="s">
        <v>27</v>
      </c>
      <c r="C2" s="63"/>
      <c r="D2" s="64" t="s">
        <v>1</v>
      </c>
      <c r="E2" s="65"/>
      <c r="F2" s="66" t="s">
        <v>2</v>
      </c>
      <c r="G2" s="67"/>
      <c r="H2" s="68" t="s">
        <v>3</v>
      </c>
      <c r="I2" s="69"/>
      <c r="J2" s="70" t="s">
        <v>4</v>
      </c>
      <c r="K2" s="67"/>
      <c r="L2" s="71" t="s">
        <v>5</v>
      </c>
      <c r="M2" s="67"/>
      <c r="N2" s="2" t="s">
        <v>6</v>
      </c>
      <c r="O2" s="71" t="s">
        <v>7</v>
      </c>
      <c r="P2" s="72"/>
      <c r="Q2" s="73"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76"/>
      <c r="B3" s="24" t="s">
        <v>9</v>
      </c>
      <c r="C3" s="25" t="s">
        <v>10</v>
      </c>
      <c r="D3" s="26" t="s">
        <v>11</v>
      </c>
      <c r="E3" s="26" t="s">
        <v>22</v>
      </c>
      <c r="F3" s="40" t="s">
        <v>12</v>
      </c>
      <c r="G3" s="41" t="s">
        <v>23</v>
      </c>
      <c r="H3" s="27" t="s">
        <v>13</v>
      </c>
      <c r="I3" s="27" t="s">
        <v>14</v>
      </c>
      <c r="J3" s="28" t="s">
        <v>15</v>
      </c>
      <c r="K3" s="28" t="s">
        <v>24</v>
      </c>
      <c r="L3" s="29" t="s">
        <v>16</v>
      </c>
      <c r="M3" s="29" t="s">
        <v>17</v>
      </c>
      <c r="N3" s="29" t="s">
        <v>18</v>
      </c>
      <c r="O3" s="29" t="s">
        <v>19</v>
      </c>
      <c r="P3" s="29" t="s">
        <v>20</v>
      </c>
      <c r="Q3" s="76"/>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42">
        <v>45078</v>
      </c>
      <c r="B4" s="31">
        <v>25860</v>
      </c>
      <c r="C4" s="31">
        <v>25.86</v>
      </c>
      <c r="D4" s="31">
        <v>7.23</v>
      </c>
      <c r="E4" s="48">
        <v>7.48</v>
      </c>
      <c r="F4" s="31">
        <v>135</v>
      </c>
      <c r="G4" s="31">
        <v>11</v>
      </c>
      <c r="H4" s="31">
        <v>312</v>
      </c>
      <c r="I4" s="31">
        <v>36</v>
      </c>
      <c r="J4" s="31">
        <v>259</v>
      </c>
      <c r="K4" s="31">
        <v>21</v>
      </c>
      <c r="L4" s="31" t="s">
        <v>35</v>
      </c>
      <c r="M4" s="31">
        <v>700</v>
      </c>
      <c r="N4" s="31">
        <v>0.2</v>
      </c>
      <c r="O4" s="48">
        <v>22.41</v>
      </c>
      <c r="P4" s="31">
        <v>1400000</v>
      </c>
      <c r="Q4" s="32"/>
    </row>
    <row r="5" spans="1:46" x14ac:dyDescent="0.3">
      <c r="A5" s="43">
        <v>45079</v>
      </c>
      <c r="B5" s="20">
        <v>26280</v>
      </c>
      <c r="C5" s="20">
        <v>26.28</v>
      </c>
      <c r="D5" s="20">
        <v>7.18</v>
      </c>
      <c r="E5" s="35">
        <v>7.53</v>
      </c>
      <c r="F5" s="20">
        <v>140</v>
      </c>
      <c r="G5" s="20">
        <v>13</v>
      </c>
      <c r="H5" s="20">
        <v>320</v>
      </c>
      <c r="I5" s="20">
        <v>40</v>
      </c>
      <c r="J5" s="20">
        <v>265</v>
      </c>
      <c r="K5" s="20">
        <v>23</v>
      </c>
      <c r="L5" s="20" t="s">
        <v>35</v>
      </c>
      <c r="M5" s="20">
        <v>500</v>
      </c>
      <c r="N5" s="20">
        <v>0.3</v>
      </c>
      <c r="O5" s="35">
        <v>23.19</v>
      </c>
      <c r="P5" s="20">
        <v>1200000</v>
      </c>
      <c r="Q5" s="44"/>
    </row>
    <row r="6" spans="1:46" x14ac:dyDescent="0.3">
      <c r="A6" s="43">
        <v>45080</v>
      </c>
      <c r="B6" s="20">
        <v>28360</v>
      </c>
      <c r="C6" s="20">
        <v>28.36</v>
      </c>
      <c r="D6" s="20">
        <v>7.24</v>
      </c>
      <c r="E6" s="35">
        <v>7.46</v>
      </c>
      <c r="F6" s="20">
        <v>145</v>
      </c>
      <c r="G6" s="20">
        <v>12</v>
      </c>
      <c r="H6" s="20">
        <v>304</v>
      </c>
      <c r="I6" s="20">
        <v>36</v>
      </c>
      <c r="J6" s="20">
        <v>275</v>
      </c>
      <c r="K6" s="20">
        <v>22</v>
      </c>
      <c r="L6" s="20" t="s">
        <v>35</v>
      </c>
      <c r="M6" s="20">
        <v>400</v>
      </c>
      <c r="N6" s="20">
        <v>0.3</v>
      </c>
      <c r="O6" s="35">
        <v>24.49</v>
      </c>
      <c r="P6" s="20">
        <v>1300000</v>
      </c>
      <c r="Q6" s="44"/>
    </row>
    <row r="7" spans="1:46" x14ac:dyDescent="0.3">
      <c r="A7" s="43">
        <v>45081</v>
      </c>
      <c r="B7" s="20">
        <v>28030</v>
      </c>
      <c r="C7" s="20">
        <v>28.03</v>
      </c>
      <c r="D7" s="20">
        <v>7.22</v>
      </c>
      <c r="E7" s="35">
        <v>7.41</v>
      </c>
      <c r="F7" s="20">
        <v>140</v>
      </c>
      <c r="G7" s="20">
        <v>15</v>
      </c>
      <c r="H7" s="20">
        <v>296</v>
      </c>
      <c r="I7" s="20">
        <v>40</v>
      </c>
      <c r="J7" s="20">
        <v>262</v>
      </c>
      <c r="K7" s="20">
        <v>20</v>
      </c>
      <c r="L7" s="20" t="s">
        <v>35</v>
      </c>
      <c r="M7" s="20">
        <v>600</v>
      </c>
      <c r="N7" s="20">
        <v>0.2</v>
      </c>
      <c r="O7" s="35">
        <v>24.11</v>
      </c>
      <c r="P7" s="20">
        <v>1700000</v>
      </c>
      <c r="Q7" s="44"/>
    </row>
    <row r="8" spans="1:46" x14ac:dyDescent="0.3">
      <c r="A8" s="43">
        <v>45082</v>
      </c>
      <c r="B8" s="20">
        <v>28660</v>
      </c>
      <c r="C8" s="20">
        <v>28.66</v>
      </c>
      <c r="D8" s="20">
        <v>7.17</v>
      </c>
      <c r="E8" s="35">
        <v>7.54</v>
      </c>
      <c r="F8" s="20">
        <v>130</v>
      </c>
      <c r="G8" s="20">
        <v>12</v>
      </c>
      <c r="H8" s="20">
        <v>304</v>
      </c>
      <c r="I8" s="20">
        <v>36</v>
      </c>
      <c r="J8" s="20">
        <v>281</v>
      </c>
      <c r="K8" s="20">
        <v>22</v>
      </c>
      <c r="L8" s="20" t="s">
        <v>35</v>
      </c>
      <c r="M8" s="20">
        <v>500</v>
      </c>
      <c r="N8" s="20">
        <v>0.3</v>
      </c>
      <c r="O8" s="35">
        <v>23.78</v>
      </c>
      <c r="P8" s="20">
        <v>1300000</v>
      </c>
      <c r="Q8" s="44"/>
    </row>
    <row r="9" spans="1:46" x14ac:dyDescent="0.3">
      <c r="A9" s="43">
        <v>45083</v>
      </c>
      <c r="B9" s="20">
        <v>28130</v>
      </c>
      <c r="C9" s="20">
        <v>28.13</v>
      </c>
      <c r="D9" s="35">
        <v>7.2</v>
      </c>
      <c r="E9" s="35">
        <v>7.49</v>
      </c>
      <c r="F9" s="20">
        <v>145</v>
      </c>
      <c r="G9" s="20">
        <v>13</v>
      </c>
      <c r="H9" s="20">
        <v>292</v>
      </c>
      <c r="I9" s="20">
        <v>40</v>
      </c>
      <c r="J9" s="20">
        <v>270</v>
      </c>
      <c r="K9" s="20">
        <v>20</v>
      </c>
      <c r="L9" s="20" t="s">
        <v>35</v>
      </c>
      <c r="M9" s="20">
        <v>600</v>
      </c>
      <c r="N9" s="20">
        <v>0.2</v>
      </c>
      <c r="O9" s="35">
        <v>23.36</v>
      </c>
      <c r="P9" s="20">
        <v>1200000</v>
      </c>
      <c r="Q9" s="44"/>
    </row>
    <row r="10" spans="1:46" x14ac:dyDescent="0.3">
      <c r="A10" s="43">
        <v>45084</v>
      </c>
      <c r="B10" s="20">
        <v>27170</v>
      </c>
      <c r="C10" s="20">
        <v>27.17</v>
      </c>
      <c r="D10" s="20">
        <v>7.26</v>
      </c>
      <c r="E10" s="35">
        <v>7.45</v>
      </c>
      <c r="F10" s="20">
        <v>150</v>
      </c>
      <c r="G10" s="20">
        <v>15</v>
      </c>
      <c r="H10" s="20">
        <v>308</v>
      </c>
      <c r="I10" s="20">
        <v>44</v>
      </c>
      <c r="J10" s="20">
        <v>279</v>
      </c>
      <c r="K10" s="20">
        <v>21</v>
      </c>
      <c r="L10" s="20" t="s">
        <v>35</v>
      </c>
      <c r="M10" s="20">
        <v>400</v>
      </c>
      <c r="N10" s="20">
        <v>0.2</v>
      </c>
      <c r="O10" s="35">
        <v>24.35</v>
      </c>
      <c r="P10" s="20">
        <v>1300000</v>
      </c>
      <c r="Q10" s="44"/>
    </row>
    <row r="11" spans="1:46" x14ac:dyDescent="0.3">
      <c r="A11" s="43">
        <v>45085</v>
      </c>
      <c r="B11" s="20">
        <v>30560</v>
      </c>
      <c r="C11" s="20">
        <v>30.56</v>
      </c>
      <c r="D11" s="20">
        <v>7.24</v>
      </c>
      <c r="E11" s="35">
        <v>7.47</v>
      </c>
      <c r="F11" s="20">
        <v>135</v>
      </c>
      <c r="G11" s="20">
        <v>16</v>
      </c>
      <c r="H11" s="20">
        <v>296</v>
      </c>
      <c r="I11" s="20">
        <v>40</v>
      </c>
      <c r="J11" s="20">
        <v>273</v>
      </c>
      <c r="K11" s="20">
        <v>22</v>
      </c>
      <c r="L11" s="20" t="s">
        <v>35</v>
      </c>
      <c r="M11" s="20">
        <v>700</v>
      </c>
      <c r="N11" s="20">
        <v>0.2</v>
      </c>
      <c r="O11" s="35">
        <v>23.97</v>
      </c>
      <c r="P11" s="20">
        <v>1700000</v>
      </c>
      <c r="Q11" s="44"/>
    </row>
    <row r="12" spans="1:46" x14ac:dyDescent="0.3">
      <c r="A12" s="43">
        <v>45086</v>
      </c>
      <c r="B12" s="20">
        <v>27790</v>
      </c>
      <c r="C12" s="20">
        <v>27.79</v>
      </c>
      <c r="D12" s="20">
        <v>7.19</v>
      </c>
      <c r="E12" s="35">
        <v>7.5</v>
      </c>
      <c r="F12" s="20">
        <v>130</v>
      </c>
      <c r="G12" s="20">
        <v>11</v>
      </c>
      <c r="H12" s="20">
        <v>284</v>
      </c>
      <c r="I12" s="20">
        <v>32</v>
      </c>
      <c r="J12" s="20">
        <v>267</v>
      </c>
      <c r="K12" s="20">
        <v>21</v>
      </c>
      <c r="L12" s="20" t="s">
        <v>35</v>
      </c>
      <c r="M12" s="20">
        <v>400</v>
      </c>
      <c r="N12" s="20">
        <v>0.3</v>
      </c>
      <c r="O12" s="35">
        <v>24.21</v>
      </c>
      <c r="P12" s="20">
        <v>1200000</v>
      </c>
      <c r="Q12" s="44"/>
    </row>
    <row r="13" spans="1:46" x14ac:dyDescent="0.3">
      <c r="A13" s="43">
        <v>45087</v>
      </c>
      <c r="B13" s="20">
        <v>25920</v>
      </c>
      <c r="C13" s="20">
        <v>25.92</v>
      </c>
      <c r="D13" s="20">
        <v>7.22</v>
      </c>
      <c r="E13" s="35">
        <v>7.48</v>
      </c>
      <c r="F13" s="20">
        <v>140</v>
      </c>
      <c r="G13" s="20">
        <v>13</v>
      </c>
      <c r="H13" s="20">
        <v>292</v>
      </c>
      <c r="I13" s="20">
        <v>36</v>
      </c>
      <c r="J13" s="20">
        <v>270</v>
      </c>
      <c r="K13" s="20">
        <v>22</v>
      </c>
      <c r="L13" s="20" t="s">
        <v>35</v>
      </c>
      <c r="M13" s="20">
        <v>500</v>
      </c>
      <c r="N13" s="20">
        <v>0.2</v>
      </c>
      <c r="O13" s="35">
        <v>23.27</v>
      </c>
      <c r="P13" s="20">
        <v>1400000</v>
      </c>
      <c r="Q13" s="44"/>
    </row>
    <row r="14" spans="1:46" x14ac:dyDescent="0.3">
      <c r="A14" s="43">
        <v>45088</v>
      </c>
      <c r="B14" s="20">
        <v>26500</v>
      </c>
      <c r="C14" s="20">
        <v>26.5</v>
      </c>
      <c r="D14" s="20">
        <v>7.28</v>
      </c>
      <c r="E14" s="35">
        <v>7.52</v>
      </c>
      <c r="F14" s="20">
        <v>145</v>
      </c>
      <c r="G14" s="20">
        <v>14</v>
      </c>
      <c r="H14" s="20">
        <v>304</v>
      </c>
      <c r="I14" s="20">
        <v>40</v>
      </c>
      <c r="J14" s="20">
        <v>264</v>
      </c>
      <c r="K14" s="20">
        <v>20</v>
      </c>
      <c r="L14" s="20" t="s">
        <v>35</v>
      </c>
      <c r="M14" s="20">
        <v>700</v>
      </c>
      <c r="N14" s="20">
        <v>0.2</v>
      </c>
      <c r="O14" s="35">
        <v>23.09</v>
      </c>
      <c r="P14" s="20">
        <v>1300000</v>
      </c>
      <c r="Q14" s="44"/>
    </row>
    <row r="15" spans="1:46" x14ac:dyDescent="0.3">
      <c r="A15" s="43">
        <v>45089</v>
      </c>
      <c r="B15" s="20">
        <v>26370</v>
      </c>
      <c r="C15" s="20">
        <v>26.37</v>
      </c>
      <c r="D15" s="20">
        <v>7.26</v>
      </c>
      <c r="E15" s="35">
        <v>7.54</v>
      </c>
      <c r="F15" s="20">
        <v>150</v>
      </c>
      <c r="G15" s="20">
        <v>15</v>
      </c>
      <c r="H15" s="20">
        <v>296</v>
      </c>
      <c r="I15" s="20">
        <v>44</v>
      </c>
      <c r="J15" s="20">
        <v>268</v>
      </c>
      <c r="K15" s="20">
        <v>21</v>
      </c>
      <c r="L15" s="20" t="s">
        <v>35</v>
      </c>
      <c r="M15" s="20">
        <v>600</v>
      </c>
      <c r="N15" s="20">
        <v>0.3</v>
      </c>
      <c r="O15" s="35">
        <v>23.16</v>
      </c>
      <c r="P15" s="20">
        <v>1400000</v>
      </c>
      <c r="Q15" s="44"/>
    </row>
    <row r="16" spans="1:46" x14ac:dyDescent="0.3">
      <c r="A16" s="43">
        <v>45090</v>
      </c>
      <c r="B16" s="20">
        <v>26390</v>
      </c>
      <c r="C16" s="20">
        <v>26.39</v>
      </c>
      <c r="D16" s="20">
        <v>7.21</v>
      </c>
      <c r="E16" s="35">
        <v>7.49</v>
      </c>
      <c r="F16" s="20">
        <v>140</v>
      </c>
      <c r="G16" s="20">
        <v>12</v>
      </c>
      <c r="H16" s="20">
        <v>288</v>
      </c>
      <c r="I16" s="20">
        <v>36</v>
      </c>
      <c r="J16" s="20">
        <v>275</v>
      </c>
      <c r="K16" s="20">
        <v>22</v>
      </c>
      <c r="L16" s="20" t="s">
        <v>35</v>
      </c>
      <c r="M16" s="20">
        <v>500</v>
      </c>
      <c r="N16" s="20">
        <v>0.3</v>
      </c>
      <c r="O16" s="35">
        <v>23.44</v>
      </c>
      <c r="P16" s="20">
        <v>1300000</v>
      </c>
      <c r="Q16" s="44"/>
    </row>
    <row r="17" spans="1:17" x14ac:dyDescent="0.3">
      <c r="A17" s="43">
        <v>45091</v>
      </c>
      <c r="B17" s="20">
        <v>26760</v>
      </c>
      <c r="C17" s="20">
        <v>26.76</v>
      </c>
      <c r="D17" s="20">
        <v>7.25</v>
      </c>
      <c r="E17" s="35">
        <v>7.51</v>
      </c>
      <c r="F17" s="20">
        <v>135</v>
      </c>
      <c r="G17" s="20">
        <v>14</v>
      </c>
      <c r="H17" s="20">
        <v>308</v>
      </c>
      <c r="I17" s="20">
        <v>40</v>
      </c>
      <c r="J17" s="20">
        <v>283</v>
      </c>
      <c r="K17" s="20">
        <v>25</v>
      </c>
      <c r="L17" s="20" t="s">
        <v>35</v>
      </c>
      <c r="M17" s="20">
        <v>400</v>
      </c>
      <c r="N17" s="20">
        <v>0.2</v>
      </c>
      <c r="O17" s="35">
        <v>24.35</v>
      </c>
      <c r="P17" s="20">
        <v>1200000</v>
      </c>
      <c r="Q17" s="44"/>
    </row>
    <row r="18" spans="1:17" x14ac:dyDescent="0.3">
      <c r="A18" s="43">
        <v>45092</v>
      </c>
      <c r="B18" s="20">
        <v>27030</v>
      </c>
      <c r="C18" s="20">
        <v>27.03</v>
      </c>
      <c r="D18" s="20">
        <v>7.24</v>
      </c>
      <c r="E18" s="35">
        <v>7.48</v>
      </c>
      <c r="F18" s="20">
        <v>130</v>
      </c>
      <c r="G18" s="20">
        <v>12</v>
      </c>
      <c r="H18" s="20">
        <v>316</v>
      </c>
      <c r="I18" s="20">
        <v>36</v>
      </c>
      <c r="J18" s="20">
        <v>298</v>
      </c>
      <c r="K18" s="20">
        <v>27</v>
      </c>
      <c r="L18" s="20" t="s">
        <v>35</v>
      </c>
      <c r="M18" s="20">
        <v>500</v>
      </c>
      <c r="N18" s="20">
        <v>0.3</v>
      </c>
      <c r="O18" s="35">
        <v>24.65</v>
      </c>
      <c r="P18" s="20">
        <v>1400000</v>
      </c>
      <c r="Q18" s="44"/>
    </row>
    <row r="19" spans="1:17" x14ac:dyDescent="0.3">
      <c r="A19" s="43">
        <v>45093</v>
      </c>
      <c r="B19" s="20">
        <v>26980</v>
      </c>
      <c r="C19" s="20">
        <v>26.98</v>
      </c>
      <c r="D19" s="20">
        <v>7.18</v>
      </c>
      <c r="E19" s="35">
        <v>7.53</v>
      </c>
      <c r="F19" s="20">
        <v>140</v>
      </c>
      <c r="G19" s="20">
        <v>14</v>
      </c>
      <c r="H19" s="20">
        <v>304</v>
      </c>
      <c r="I19" s="20">
        <v>40</v>
      </c>
      <c r="J19" s="20">
        <v>263</v>
      </c>
      <c r="K19" s="20">
        <v>25</v>
      </c>
      <c r="L19" s="20" t="s">
        <v>35</v>
      </c>
      <c r="M19" s="20">
        <v>400</v>
      </c>
      <c r="N19" s="20">
        <v>0.3</v>
      </c>
      <c r="O19" s="35">
        <v>23.73</v>
      </c>
      <c r="P19" s="20">
        <v>1300000</v>
      </c>
      <c r="Q19" s="44"/>
    </row>
    <row r="20" spans="1:17" x14ac:dyDescent="0.3">
      <c r="A20" s="43">
        <v>45094</v>
      </c>
      <c r="B20" s="20">
        <v>26950</v>
      </c>
      <c r="C20" s="20">
        <v>26.95</v>
      </c>
      <c r="D20" s="20">
        <v>7.23</v>
      </c>
      <c r="E20" s="35">
        <v>7.5</v>
      </c>
      <c r="F20" s="20">
        <v>145</v>
      </c>
      <c r="G20" s="20">
        <v>15</v>
      </c>
      <c r="H20" s="20">
        <v>320</v>
      </c>
      <c r="I20" s="20">
        <v>44</v>
      </c>
      <c r="J20" s="20">
        <v>287</v>
      </c>
      <c r="K20" s="20">
        <v>28</v>
      </c>
      <c r="L20" s="20" t="s">
        <v>35</v>
      </c>
      <c r="M20" s="20">
        <v>700</v>
      </c>
      <c r="N20" s="20">
        <v>0.2</v>
      </c>
      <c r="O20" s="35">
        <v>24.4</v>
      </c>
      <c r="P20" s="20">
        <v>1200000</v>
      </c>
      <c r="Q20" s="44"/>
    </row>
    <row r="21" spans="1:17" x14ac:dyDescent="0.3">
      <c r="A21" s="43">
        <v>45095</v>
      </c>
      <c r="B21" s="20">
        <v>29220</v>
      </c>
      <c r="C21" s="20">
        <v>29.22</v>
      </c>
      <c r="D21" s="20">
        <v>7.25</v>
      </c>
      <c r="E21" s="35">
        <v>7.48</v>
      </c>
      <c r="F21" s="20">
        <v>130</v>
      </c>
      <c r="G21" s="20">
        <v>12</v>
      </c>
      <c r="H21" s="20">
        <v>296</v>
      </c>
      <c r="I21" s="20">
        <v>36</v>
      </c>
      <c r="J21" s="20">
        <v>289</v>
      </c>
      <c r="K21" s="20">
        <v>26</v>
      </c>
      <c r="L21" s="20" t="s">
        <v>35</v>
      </c>
      <c r="M21" s="20">
        <v>600</v>
      </c>
      <c r="N21" s="20">
        <v>0.3</v>
      </c>
      <c r="O21" s="35">
        <v>24</v>
      </c>
      <c r="P21" s="20">
        <v>1700000</v>
      </c>
      <c r="Q21" s="44"/>
    </row>
    <row r="22" spans="1:17" x14ac:dyDescent="0.3">
      <c r="A22" s="43">
        <v>45096</v>
      </c>
      <c r="B22" s="20">
        <v>28430</v>
      </c>
      <c r="C22" s="20">
        <v>28.43</v>
      </c>
      <c r="D22" s="20">
        <v>7.28</v>
      </c>
      <c r="E22" s="35">
        <v>7.57</v>
      </c>
      <c r="F22" s="20">
        <v>155</v>
      </c>
      <c r="G22" s="20">
        <v>13</v>
      </c>
      <c r="H22" s="20">
        <v>304</v>
      </c>
      <c r="I22" s="20">
        <v>40</v>
      </c>
      <c r="J22" s="20">
        <v>262</v>
      </c>
      <c r="K22" s="20">
        <v>24</v>
      </c>
      <c r="L22" s="20" t="s">
        <v>35</v>
      </c>
      <c r="M22" s="20">
        <v>400</v>
      </c>
      <c r="N22" s="20">
        <v>0.3</v>
      </c>
      <c r="O22" s="35">
        <v>22.81</v>
      </c>
      <c r="P22" s="20">
        <v>1300000</v>
      </c>
      <c r="Q22" s="44"/>
    </row>
    <row r="23" spans="1:17" x14ac:dyDescent="0.3">
      <c r="A23" s="43">
        <v>45097</v>
      </c>
      <c r="B23" s="20">
        <v>29510</v>
      </c>
      <c r="C23" s="20">
        <v>29.51</v>
      </c>
      <c r="D23" s="20">
        <v>7.31</v>
      </c>
      <c r="E23" s="35">
        <v>7.52</v>
      </c>
      <c r="F23" s="20">
        <v>135</v>
      </c>
      <c r="G23" s="20">
        <v>12</v>
      </c>
      <c r="H23" s="20">
        <v>288</v>
      </c>
      <c r="I23" s="20">
        <v>36</v>
      </c>
      <c r="J23" s="20">
        <v>275</v>
      </c>
      <c r="K23" s="20">
        <v>25</v>
      </c>
      <c r="L23" s="20" t="s">
        <v>35</v>
      </c>
      <c r="M23" s="20">
        <v>700</v>
      </c>
      <c r="N23" s="20">
        <v>0.3</v>
      </c>
      <c r="O23" s="35">
        <v>23.71</v>
      </c>
      <c r="P23" s="20">
        <v>1400000</v>
      </c>
      <c r="Q23" s="44"/>
    </row>
    <row r="24" spans="1:17" x14ac:dyDescent="0.3">
      <c r="A24" s="43">
        <v>45098</v>
      </c>
      <c r="B24" s="20">
        <v>28730</v>
      </c>
      <c r="C24" s="20">
        <v>28.73</v>
      </c>
      <c r="D24" s="20">
        <v>7.27</v>
      </c>
      <c r="E24" s="35">
        <v>7.48</v>
      </c>
      <c r="F24" s="20">
        <v>150</v>
      </c>
      <c r="G24" s="20">
        <v>14</v>
      </c>
      <c r="H24" s="20">
        <v>312</v>
      </c>
      <c r="I24" s="20">
        <v>40</v>
      </c>
      <c r="J24" s="20">
        <v>284</v>
      </c>
      <c r="K24" s="20">
        <v>24</v>
      </c>
      <c r="L24" s="20" t="s">
        <v>35</v>
      </c>
      <c r="M24" s="20">
        <v>500</v>
      </c>
      <c r="N24" s="20">
        <v>0.2</v>
      </c>
      <c r="O24" s="35">
        <v>24.54</v>
      </c>
      <c r="P24" s="20">
        <v>1200000</v>
      </c>
      <c r="Q24" s="44"/>
    </row>
    <row r="25" spans="1:17" x14ac:dyDescent="0.3">
      <c r="A25" s="43">
        <v>45099</v>
      </c>
      <c r="B25" s="20">
        <v>28390</v>
      </c>
      <c r="C25" s="20">
        <v>28.39</v>
      </c>
      <c r="D25" s="20">
        <v>7.29</v>
      </c>
      <c r="E25" s="35">
        <v>7.51</v>
      </c>
      <c r="F25" s="20">
        <v>145</v>
      </c>
      <c r="G25" s="20">
        <v>16</v>
      </c>
      <c r="H25" s="20">
        <v>324</v>
      </c>
      <c r="I25" s="20">
        <v>44</v>
      </c>
      <c r="J25" s="20">
        <v>296</v>
      </c>
      <c r="K25" s="20">
        <v>29</v>
      </c>
      <c r="L25" s="20" t="s">
        <v>35</v>
      </c>
      <c r="M25" s="20">
        <v>600</v>
      </c>
      <c r="N25" s="20">
        <v>0.2</v>
      </c>
      <c r="O25" s="35">
        <v>22.57</v>
      </c>
      <c r="P25" s="20">
        <v>1300000</v>
      </c>
      <c r="Q25" s="44"/>
    </row>
    <row r="26" spans="1:17" x14ac:dyDescent="0.3">
      <c r="A26" s="43">
        <v>45100</v>
      </c>
      <c r="B26" s="20">
        <v>28910</v>
      </c>
      <c r="C26" s="20">
        <v>28.91</v>
      </c>
      <c r="D26" s="20">
        <v>7.21</v>
      </c>
      <c r="E26" s="35">
        <v>7.47</v>
      </c>
      <c r="F26" s="20">
        <v>140</v>
      </c>
      <c r="G26" s="20">
        <v>11</v>
      </c>
      <c r="H26" s="20">
        <v>308</v>
      </c>
      <c r="I26" s="20">
        <v>32</v>
      </c>
      <c r="J26" s="20">
        <v>279</v>
      </c>
      <c r="K26" s="20">
        <v>22</v>
      </c>
      <c r="L26" s="20" t="s">
        <v>35</v>
      </c>
      <c r="M26" s="20">
        <v>500</v>
      </c>
      <c r="N26" s="20">
        <v>0.2</v>
      </c>
      <c r="O26" s="35">
        <v>23.39</v>
      </c>
      <c r="P26" s="20">
        <v>1700000</v>
      </c>
      <c r="Q26" s="44"/>
    </row>
    <row r="27" spans="1:17" x14ac:dyDescent="0.3">
      <c r="A27" s="43">
        <v>45101</v>
      </c>
      <c r="B27" s="20">
        <v>30010</v>
      </c>
      <c r="C27" s="20">
        <v>30.01</v>
      </c>
      <c r="D27" s="20">
        <v>7.25</v>
      </c>
      <c r="E27" s="35">
        <v>7.43</v>
      </c>
      <c r="F27" s="20">
        <v>150</v>
      </c>
      <c r="G27" s="20">
        <v>14</v>
      </c>
      <c r="H27" s="20">
        <v>310</v>
      </c>
      <c r="I27" s="20">
        <v>40</v>
      </c>
      <c r="J27" s="20">
        <v>273</v>
      </c>
      <c r="K27" s="20">
        <v>25</v>
      </c>
      <c r="L27" s="20" t="s">
        <v>35</v>
      </c>
      <c r="M27" s="20">
        <v>700</v>
      </c>
      <c r="N27" s="20">
        <v>0.3</v>
      </c>
      <c r="O27" s="35">
        <v>23.44</v>
      </c>
      <c r="P27" s="20">
        <v>1200000</v>
      </c>
      <c r="Q27" s="44"/>
    </row>
    <row r="28" spans="1:17" x14ac:dyDescent="0.3">
      <c r="A28" s="43">
        <v>45102</v>
      </c>
      <c r="B28" s="20">
        <v>28840</v>
      </c>
      <c r="C28" s="20">
        <v>28.84</v>
      </c>
      <c r="D28" s="20">
        <v>7.19</v>
      </c>
      <c r="E28" s="35">
        <v>7.45</v>
      </c>
      <c r="F28" s="20">
        <v>135</v>
      </c>
      <c r="G28" s="20">
        <v>12</v>
      </c>
      <c r="H28" s="20">
        <v>296</v>
      </c>
      <c r="I28" s="20">
        <v>36</v>
      </c>
      <c r="J28" s="20">
        <v>267</v>
      </c>
      <c r="K28" s="20">
        <v>23</v>
      </c>
      <c r="L28" s="20" t="s">
        <v>35</v>
      </c>
      <c r="M28" s="20">
        <v>400</v>
      </c>
      <c r="N28" s="20">
        <v>0.2</v>
      </c>
      <c r="O28" s="35">
        <v>24.28</v>
      </c>
      <c r="P28" s="20">
        <v>1400000</v>
      </c>
      <c r="Q28" s="44"/>
    </row>
    <row r="29" spans="1:17" x14ac:dyDescent="0.3">
      <c r="A29" s="43">
        <v>45103</v>
      </c>
      <c r="B29" s="20">
        <v>29140</v>
      </c>
      <c r="C29" s="20">
        <v>29.14</v>
      </c>
      <c r="D29" s="20">
        <v>7.26</v>
      </c>
      <c r="E29" s="35">
        <v>7.43</v>
      </c>
      <c r="F29" s="20">
        <v>145</v>
      </c>
      <c r="G29" s="20">
        <v>13</v>
      </c>
      <c r="H29" s="20">
        <v>304</v>
      </c>
      <c r="I29" s="20">
        <v>40</v>
      </c>
      <c r="J29" s="20">
        <v>278</v>
      </c>
      <c r="K29" s="20">
        <v>21</v>
      </c>
      <c r="L29" s="20" t="s">
        <v>35</v>
      </c>
      <c r="M29" s="20">
        <v>700</v>
      </c>
      <c r="N29" s="20">
        <v>0.3</v>
      </c>
      <c r="O29" s="35">
        <v>23.75</v>
      </c>
      <c r="P29" s="20">
        <v>1300000</v>
      </c>
      <c r="Q29" s="44"/>
    </row>
    <row r="30" spans="1:17" x14ac:dyDescent="0.3">
      <c r="A30" s="43">
        <v>45104</v>
      </c>
      <c r="B30" s="20">
        <v>33590</v>
      </c>
      <c r="C30" s="20">
        <v>33.590000000000003</v>
      </c>
      <c r="D30" s="20">
        <v>7.22</v>
      </c>
      <c r="E30" s="35">
        <v>7.52</v>
      </c>
      <c r="F30" s="20">
        <v>130</v>
      </c>
      <c r="G30" s="20">
        <v>15</v>
      </c>
      <c r="H30" s="20">
        <v>324</v>
      </c>
      <c r="I30" s="20">
        <v>44</v>
      </c>
      <c r="J30" s="20">
        <v>307</v>
      </c>
      <c r="K30" s="20">
        <v>29</v>
      </c>
      <c r="L30" s="20" t="s">
        <v>35</v>
      </c>
      <c r="M30" s="20">
        <v>600</v>
      </c>
      <c r="N30" s="20">
        <v>0.3</v>
      </c>
      <c r="O30" s="35">
        <v>23.94</v>
      </c>
      <c r="P30" s="20">
        <v>1700000</v>
      </c>
      <c r="Q30" s="44"/>
    </row>
    <row r="31" spans="1:17" x14ac:dyDescent="0.3">
      <c r="A31" s="43">
        <v>45105</v>
      </c>
      <c r="B31" s="20">
        <v>33500</v>
      </c>
      <c r="C31" s="35">
        <v>33.5</v>
      </c>
      <c r="D31" s="20">
        <v>7.24</v>
      </c>
      <c r="E31" s="35">
        <v>7.49</v>
      </c>
      <c r="F31" s="20">
        <v>140</v>
      </c>
      <c r="G31" s="20">
        <v>13</v>
      </c>
      <c r="H31" s="20">
        <v>308</v>
      </c>
      <c r="I31" s="20">
        <v>36</v>
      </c>
      <c r="J31" s="20">
        <v>286</v>
      </c>
      <c r="K31" s="20">
        <v>23</v>
      </c>
      <c r="L31" s="20" t="s">
        <v>35</v>
      </c>
      <c r="M31" s="20">
        <v>400</v>
      </c>
      <c r="N31" s="20">
        <v>0.2</v>
      </c>
      <c r="O31" s="35">
        <v>23.68</v>
      </c>
      <c r="P31" s="20">
        <v>1200000</v>
      </c>
      <c r="Q31" s="44"/>
    </row>
    <row r="32" spans="1:17" x14ac:dyDescent="0.3">
      <c r="A32" s="43">
        <v>45106</v>
      </c>
      <c r="B32" s="20">
        <v>32530</v>
      </c>
      <c r="C32" s="20">
        <v>32.53</v>
      </c>
      <c r="D32" s="20">
        <v>7.28</v>
      </c>
      <c r="E32" s="35">
        <v>7.44</v>
      </c>
      <c r="F32" s="20">
        <v>145</v>
      </c>
      <c r="G32" s="20">
        <v>12</v>
      </c>
      <c r="H32" s="20">
        <v>316</v>
      </c>
      <c r="I32" s="20">
        <v>40</v>
      </c>
      <c r="J32" s="20">
        <v>292</v>
      </c>
      <c r="K32" s="20">
        <v>22</v>
      </c>
      <c r="L32" s="20" t="s">
        <v>35</v>
      </c>
      <c r="M32" s="20">
        <v>600</v>
      </c>
      <c r="N32" s="20">
        <v>0.3</v>
      </c>
      <c r="O32" s="35">
        <v>24.94</v>
      </c>
      <c r="P32" s="20">
        <v>1700000</v>
      </c>
      <c r="Q32" s="44"/>
    </row>
    <row r="33" spans="1:17" ht="15" thickBot="1" x14ac:dyDescent="0.35">
      <c r="A33" s="45">
        <v>45107</v>
      </c>
      <c r="B33" s="46">
        <v>39250</v>
      </c>
      <c r="C33" s="46">
        <v>39.25</v>
      </c>
      <c r="D33" s="46">
        <v>7.27</v>
      </c>
      <c r="E33" s="49">
        <v>7.46</v>
      </c>
      <c r="F33" s="46">
        <v>140</v>
      </c>
      <c r="G33" s="46">
        <v>13</v>
      </c>
      <c r="H33" s="46">
        <v>312</v>
      </c>
      <c r="I33" s="46">
        <v>36</v>
      </c>
      <c r="J33" s="46">
        <v>277</v>
      </c>
      <c r="K33" s="46">
        <v>23</v>
      </c>
      <c r="L33" s="46" t="s">
        <v>35</v>
      </c>
      <c r="M33" s="46">
        <v>500</v>
      </c>
      <c r="N33" s="46">
        <v>0.3</v>
      </c>
      <c r="O33" s="49">
        <v>24.57</v>
      </c>
      <c r="P33" s="46">
        <v>1400000</v>
      </c>
      <c r="Q33" s="47"/>
    </row>
    <row r="34" spans="1:17" ht="15" thickBot="1" x14ac:dyDescent="0.35">
      <c r="A34" s="30" t="s">
        <v>30</v>
      </c>
      <c r="B34" s="13">
        <f t="shared" ref="B34:K34" si="0">AVERAGE(B4:B33)</f>
        <v>28793</v>
      </c>
      <c r="C34" s="13">
        <f t="shared" si="0"/>
        <v>28.792999999999996</v>
      </c>
      <c r="D34" s="13">
        <f t="shared" si="0"/>
        <v>7.2373333333333347</v>
      </c>
      <c r="E34" s="13">
        <f t="shared" si="0"/>
        <v>7.4876666666666676</v>
      </c>
      <c r="F34" s="13">
        <f t="shared" si="0"/>
        <v>140.5</v>
      </c>
      <c r="G34" s="13">
        <f t="shared" si="0"/>
        <v>13.233333333333333</v>
      </c>
      <c r="H34" s="13">
        <f t="shared" si="0"/>
        <v>304.86666666666667</v>
      </c>
      <c r="I34" s="13">
        <f t="shared" si="0"/>
        <v>38.666666666666664</v>
      </c>
      <c r="J34" s="13">
        <f t="shared" si="0"/>
        <v>276.8</v>
      </c>
      <c r="K34" s="13">
        <f t="shared" si="0"/>
        <v>23.266666666666666</v>
      </c>
      <c r="L34" s="13" t="s">
        <v>35</v>
      </c>
      <c r="M34" s="50">
        <f>AVERAGE(M4:M33)</f>
        <v>543.33333333333337</v>
      </c>
      <c r="N34" s="13">
        <f>AVERAGE(N4:N33)</f>
        <v>0.2533333333333333</v>
      </c>
      <c r="O34" s="13">
        <f>AVERAGE(O4:O33)</f>
        <v>23.786000000000005</v>
      </c>
      <c r="P34" s="13">
        <f>AVERAGE(P4:P33)</f>
        <v>1376666.6666666667</v>
      </c>
      <c r="Q34" s="21"/>
    </row>
    <row r="35" spans="1:17" x14ac:dyDescent="0.3">
      <c r="C35" s="37">
        <f>SUM(C4:C33)</f>
        <v>863.78999999999985</v>
      </c>
    </row>
    <row r="40" spans="1:17" ht="18" x14ac:dyDescent="0.3">
      <c r="A40" s="55" t="s">
        <v>31</v>
      </c>
      <c r="B40" s="55"/>
      <c r="C40" s="54" t="s">
        <v>32</v>
      </c>
      <c r="D40" s="54"/>
      <c r="E40" s="54"/>
      <c r="F40" s="54"/>
      <c r="G40" s="54"/>
      <c r="H40" s="54"/>
      <c r="I40" s="54"/>
      <c r="J40" s="54"/>
      <c r="K40" s="54"/>
      <c r="L40" s="54"/>
      <c r="M40" s="54"/>
      <c r="N40" s="54"/>
      <c r="O40" s="54"/>
      <c r="P40" s="54"/>
      <c r="Q40" s="16"/>
    </row>
    <row r="41" spans="1:17" ht="40.799999999999997" customHeight="1" x14ac:dyDescent="0.3"/>
    <row r="42" spans="1:17" x14ac:dyDescent="0.3">
      <c r="A42" s="14" t="s">
        <v>33</v>
      </c>
      <c r="B42" s="15">
        <f t="shared" ref="B42:K42" si="1">MIN(B4:B33)</f>
        <v>25860</v>
      </c>
      <c r="C42" s="15">
        <f t="shared" si="1"/>
        <v>25.86</v>
      </c>
      <c r="D42" s="15">
        <f t="shared" si="1"/>
        <v>7.17</v>
      </c>
      <c r="E42" s="15">
        <f t="shared" si="1"/>
        <v>7.41</v>
      </c>
      <c r="F42" s="15">
        <f t="shared" si="1"/>
        <v>130</v>
      </c>
      <c r="G42" s="15">
        <f t="shared" si="1"/>
        <v>11</v>
      </c>
      <c r="H42" s="15">
        <f t="shared" si="1"/>
        <v>284</v>
      </c>
      <c r="I42" s="15">
        <f t="shared" si="1"/>
        <v>32</v>
      </c>
      <c r="J42" s="15">
        <f t="shared" si="1"/>
        <v>259</v>
      </c>
      <c r="K42" s="15">
        <f t="shared" si="1"/>
        <v>20</v>
      </c>
      <c r="L42" s="15"/>
      <c r="M42" s="15">
        <f>MIN(M4:M33)</f>
        <v>400</v>
      </c>
      <c r="N42" s="15">
        <f>MIN(N4:N33)</f>
        <v>0.2</v>
      </c>
      <c r="O42" s="15">
        <f>MIN(O4:O33)</f>
        <v>22.41</v>
      </c>
      <c r="P42" s="15">
        <f>MIN(P4:P33)</f>
        <v>1200000</v>
      </c>
      <c r="Q42" s="15"/>
    </row>
    <row r="43" spans="1:17" x14ac:dyDescent="0.3">
      <c r="A43" s="14"/>
    </row>
    <row r="44" spans="1:17" x14ac:dyDescent="0.3">
      <c r="A44" s="14" t="s">
        <v>34</v>
      </c>
      <c r="B44" s="15">
        <f t="shared" ref="B44:K44" si="2">MAX(B4:B33)</f>
        <v>39250</v>
      </c>
      <c r="C44" s="15">
        <f t="shared" si="2"/>
        <v>39.25</v>
      </c>
      <c r="D44" s="15">
        <f t="shared" si="2"/>
        <v>7.31</v>
      </c>
      <c r="E44" s="15">
        <f t="shared" si="2"/>
        <v>7.57</v>
      </c>
      <c r="F44" s="15">
        <f t="shared" si="2"/>
        <v>155</v>
      </c>
      <c r="G44" s="15">
        <f t="shared" si="2"/>
        <v>16</v>
      </c>
      <c r="H44" s="15">
        <f t="shared" si="2"/>
        <v>324</v>
      </c>
      <c r="I44" s="15">
        <f t="shared" si="2"/>
        <v>44</v>
      </c>
      <c r="J44" s="15">
        <f t="shared" si="2"/>
        <v>307</v>
      </c>
      <c r="K44" s="15">
        <f t="shared" si="2"/>
        <v>29</v>
      </c>
      <c r="L44" s="15"/>
      <c r="M44" s="15">
        <f>MAX(M4:M33)</f>
        <v>700</v>
      </c>
      <c r="N44" s="15">
        <f>MAX(N4:N33)</f>
        <v>0.3</v>
      </c>
      <c r="O44" s="15">
        <f>MAX(O4:O33)</f>
        <v>24.94</v>
      </c>
      <c r="P44" s="15">
        <f>MAX(P4:P33)</f>
        <v>1700000</v>
      </c>
      <c r="Q44" s="15"/>
    </row>
  </sheetData>
  <mergeCells count="12">
    <mergeCell ref="A40:B40"/>
    <mergeCell ref="A1:Q1"/>
    <mergeCell ref="A2:A3"/>
    <mergeCell ref="B2:C2"/>
    <mergeCell ref="D2:E2"/>
    <mergeCell ref="F2:G2"/>
    <mergeCell ref="H2:I2"/>
    <mergeCell ref="J2:K2"/>
    <mergeCell ref="L2:M2"/>
    <mergeCell ref="O2:P2"/>
    <mergeCell ref="Q2:Q3"/>
    <mergeCell ref="C40:P4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T45"/>
  <sheetViews>
    <sheetView tabSelected="1" zoomScale="115" zoomScaleNormal="115" workbookViewId="0">
      <selection activeCell="C35" sqref="C35"/>
    </sheetView>
  </sheetViews>
  <sheetFormatPr defaultRowHeight="14.4" x14ac:dyDescent="0.3"/>
  <cols>
    <col min="1" max="1" width="9.88671875" customWidth="1"/>
    <col min="2" max="2" width="8.5546875" customWidth="1"/>
    <col min="3" max="3" width="7.33203125" bestFit="1" customWidth="1"/>
    <col min="4" max="6" width="8.33203125" customWidth="1"/>
    <col min="9" max="9" width="8.77734375" customWidth="1"/>
    <col min="11" max="11" width="8.77734375" customWidth="1"/>
    <col min="15" max="15" width="8.33203125" customWidth="1"/>
    <col min="16" max="16" width="10.88671875" bestFit="1" customWidth="1"/>
    <col min="17" max="17" width="22.6640625" customWidth="1"/>
  </cols>
  <sheetData>
    <row r="1" spans="1:46" ht="69.75" customHeight="1" thickBot="1" x14ac:dyDescent="0.6">
      <c r="A1" s="56" t="s">
        <v>29</v>
      </c>
      <c r="B1" s="57"/>
      <c r="C1" s="57"/>
      <c r="D1" s="57"/>
      <c r="E1" s="57"/>
      <c r="F1" s="57"/>
      <c r="G1" s="57"/>
      <c r="H1" s="58"/>
      <c r="I1" s="58"/>
      <c r="J1" s="57"/>
      <c r="K1" s="57"/>
      <c r="L1" s="57"/>
      <c r="M1" s="57"/>
      <c r="N1" s="57"/>
      <c r="O1" s="57"/>
      <c r="P1" s="57"/>
      <c r="Q1" s="59"/>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78.599999999999994" customHeight="1" thickBot="1" x14ac:dyDescent="0.35">
      <c r="A2" s="60" t="s">
        <v>0</v>
      </c>
      <c r="B2" s="62" t="s">
        <v>27</v>
      </c>
      <c r="C2" s="63"/>
      <c r="D2" s="64" t="s">
        <v>1</v>
      </c>
      <c r="E2" s="65"/>
      <c r="F2" s="66" t="s">
        <v>2</v>
      </c>
      <c r="G2" s="67"/>
      <c r="H2" s="68" t="s">
        <v>3</v>
      </c>
      <c r="I2" s="69"/>
      <c r="J2" s="70" t="s">
        <v>4</v>
      </c>
      <c r="K2" s="67"/>
      <c r="L2" s="71" t="s">
        <v>5</v>
      </c>
      <c r="M2" s="67"/>
      <c r="N2" s="2" t="s">
        <v>6</v>
      </c>
      <c r="O2" s="71" t="s">
        <v>7</v>
      </c>
      <c r="P2" s="72"/>
      <c r="Q2" s="73" t="s">
        <v>8</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66.599999999999994" thickBot="1" x14ac:dyDescent="0.35">
      <c r="A3" s="76"/>
      <c r="B3" s="24" t="s">
        <v>9</v>
      </c>
      <c r="C3" s="25" t="s">
        <v>10</v>
      </c>
      <c r="D3" s="26" t="s">
        <v>11</v>
      </c>
      <c r="E3" s="26" t="s">
        <v>22</v>
      </c>
      <c r="F3" s="40" t="s">
        <v>12</v>
      </c>
      <c r="G3" s="41" t="s">
        <v>23</v>
      </c>
      <c r="H3" s="27" t="s">
        <v>13</v>
      </c>
      <c r="I3" s="27" t="s">
        <v>14</v>
      </c>
      <c r="J3" s="28" t="s">
        <v>15</v>
      </c>
      <c r="K3" s="28" t="s">
        <v>24</v>
      </c>
      <c r="L3" s="29" t="s">
        <v>16</v>
      </c>
      <c r="M3" s="29" t="s">
        <v>17</v>
      </c>
      <c r="N3" s="29" t="s">
        <v>18</v>
      </c>
      <c r="O3" s="29" t="s">
        <v>19</v>
      </c>
      <c r="P3" s="29" t="s">
        <v>20</v>
      </c>
      <c r="Q3" s="76"/>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x14ac:dyDescent="0.3">
      <c r="A4" s="42">
        <v>45078</v>
      </c>
      <c r="B4" s="31">
        <v>12790</v>
      </c>
      <c r="C4" s="48">
        <v>12.79</v>
      </c>
      <c r="D4" s="48">
        <v>7.4</v>
      </c>
      <c r="E4" s="48">
        <v>7.72</v>
      </c>
      <c r="F4" s="31">
        <v>145</v>
      </c>
      <c r="G4" s="31">
        <v>19</v>
      </c>
      <c r="H4" s="31">
        <v>300</v>
      </c>
      <c r="I4" s="31">
        <v>48</v>
      </c>
      <c r="J4" s="31">
        <v>263</v>
      </c>
      <c r="K4" s="31">
        <v>27</v>
      </c>
      <c r="L4" s="31" t="s">
        <v>35</v>
      </c>
      <c r="M4" s="31">
        <v>500</v>
      </c>
      <c r="N4" s="31">
        <v>0.2</v>
      </c>
      <c r="O4" s="48">
        <v>23.11</v>
      </c>
      <c r="P4" s="31">
        <v>1200000</v>
      </c>
      <c r="Q4" s="32"/>
    </row>
    <row r="5" spans="1:46" x14ac:dyDescent="0.3">
      <c r="A5" s="43">
        <v>45079</v>
      </c>
      <c r="B5" s="20">
        <v>12870</v>
      </c>
      <c r="C5" s="35">
        <v>12.87</v>
      </c>
      <c r="D5" s="35">
        <v>7.48</v>
      </c>
      <c r="E5" s="35">
        <v>7.65</v>
      </c>
      <c r="F5" s="20">
        <v>150</v>
      </c>
      <c r="G5" s="20">
        <v>17</v>
      </c>
      <c r="H5" s="20">
        <v>308</v>
      </c>
      <c r="I5" s="20">
        <v>44</v>
      </c>
      <c r="J5" s="20">
        <v>285</v>
      </c>
      <c r="K5" s="20">
        <v>26</v>
      </c>
      <c r="L5" s="20" t="s">
        <v>35</v>
      </c>
      <c r="M5" s="20">
        <v>400</v>
      </c>
      <c r="N5" s="20">
        <v>0.3</v>
      </c>
      <c r="O5" s="35">
        <v>23.4</v>
      </c>
      <c r="P5" s="20">
        <v>1300000</v>
      </c>
      <c r="Q5" s="44"/>
    </row>
    <row r="6" spans="1:46" x14ac:dyDescent="0.3">
      <c r="A6" s="43">
        <v>45080</v>
      </c>
      <c r="B6" s="20">
        <v>13810</v>
      </c>
      <c r="C6" s="35">
        <v>13.81</v>
      </c>
      <c r="D6" s="35">
        <v>7.39</v>
      </c>
      <c r="E6" s="35">
        <v>7.68</v>
      </c>
      <c r="F6" s="20">
        <v>130</v>
      </c>
      <c r="G6" s="20">
        <v>18</v>
      </c>
      <c r="H6" s="20">
        <v>304</v>
      </c>
      <c r="I6" s="20">
        <v>48</v>
      </c>
      <c r="J6" s="20">
        <v>276</v>
      </c>
      <c r="K6" s="20">
        <v>25</v>
      </c>
      <c r="L6" s="20" t="s">
        <v>35</v>
      </c>
      <c r="M6" s="20">
        <v>300</v>
      </c>
      <c r="N6" s="20">
        <v>0.3</v>
      </c>
      <c r="O6" s="35">
        <v>22.88</v>
      </c>
      <c r="P6" s="20">
        <v>1200000</v>
      </c>
      <c r="Q6" s="44"/>
    </row>
    <row r="7" spans="1:46" x14ac:dyDescent="0.3">
      <c r="A7" s="43">
        <v>45081</v>
      </c>
      <c r="B7" s="20">
        <v>13070</v>
      </c>
      <c r="C7" s="35">
        <v>13.07</v>
      </c>
      <c r="D7" s="35">
        <v>7.29</v>
      </c>
      <c r="E7" s="35">
        <v>7.67</v>
      </c>
      <c r="F7" s="20">
        <v>140</v>
      </c>
      <c r="G7" s="20">
        <v>17</v>
      </c>
      <c r="H7" s="20">
        <v>312</v>
      </c>
      <c r="I7" s="20">
        <v>44</v>
      </c>
      <c r="J7" s="20">
        <v>292</v>
      </c>
      <c r="K7" s="20">
        <v>24</v>
      </c>
      <c r="L7" s="20" t="s">
        <v>35</v>
      </c>
      <c r="M7" s="20">
        <v>400</v>
      </c>
      <c r="N7" s="20">
        <v>0.2</v>
      </c>
      <c r="O7" s="35">
        <v>22.41</v>
      </c>
      <c r="P7" s="20">
        <v>1300000</v>
      </c>
      <c r="Q7" s="44"/>
    </row>
    <row r="8" spans="1:46" x14ac:dyDescent="0.3">
      <c r="A8" s="43">
        <v>45082</v>
      </c>
      <c r="B8" s="20">
        <v>13510</v>
      </c>
      <c r="C8" s="35">
        <v>13.51</v>
      </c>
      <c r="D8" s="35">
        <v>7.38</v>
      </c>
      <c r="E8" s="35">
        <v>7.7</v>
      </c>
      <c r="F8" s="20">
        <v>135</v>
      </c>
      <c r="G8" s="20">
        <v>18</v>
      </c>
      <c r="H8" s="20">
        <v>302</v>
      </c>
      <c r="I8" s="20">
        <v>48</v>
      </c>
      <c r="J8" s="20">
        <v>282</v>
      </c>
      <c r="K8" s="20">
        <v>26</v>
      </c>
      <c r="L8" s="20" t="s">
        <v>35</v>
      </c>
      <c r="M8" s="20">
        <v>300</v>
      </c>
      <c r="N8" s="20">
        <v>0.3</v>
      </c>
      <c r="O8" s="35">
        <v>23.43</v>
      </c>
      <c r="P8" s="20">
        <v>1400000</v>
      </c>
      <c r="Q8" s="44"/>
    </row>
    <row r="9" spans="1:46" x14ac:dyDescent="0.3">
      <c r="A9" s="43">
        <v>45083</v>
      </c>
      <c r="B9" s="20">
        <v>12590</v>
      </c>
      <c r="C9" s="35">
        <v>12.59</v>
      </c>
      <c r="D9" s="35">
        <v>7.4</v>
      </c>
      <c r="E9" s="35">
        <v>7.66</v>
      </c>
      <c r="F9" s="20">
        <v>145</v>
      </c>
      <c r="G9" s="20">
        <v>17</v>
      </c>
      <c r="H9" s="20">
        <v>306</v>
      </c>
      <c r="I9" s="20">
        <v>44</v>
      </c>
      <c r="J9" s="20">
        <v>298</v>
      </c>
      <c r="K9" s="20">
        <v>24</v>
      </c>
      <c r="L9" s="20" t="s">
        <v>35</v>
      </c>
      <c r="M9" s="20">
        <v>500</v>
      </c>
      <c r="N9" s="20">
        <v>0.3</v>
      </c>
      <c r="O9" s="35">
        <v>21.85</v>
      </c>
      <c r="P9" s="20">
        <v>1200000</v>
      </c>
      <c r="Q9" s="44"/>
    </row>
    <row r="10" spans="1:46" x14ac:dyDescent="0.3">
      <c r="A10" s="43">
        <v>45084</v>
      </c>
      <c r="B10" s="20">
        <v>11590</v>
      </c>
      <c r="C10" s="35">
        <v>11.59</v>
      </c>
      <c r="D10" s="35">
        <v>7.42</v>
      </c>
      <c r="E10" s="35">
        <v>7.69</v>
      </c>
      <c r="F10" s="20">
        <v>130</v>
      </c>
      <c r="G10" s="20">
        <v>18</v>
      </c>
      <c r="H10" s="20">
        <v>300</v>
      </c>
      <c r="I10" s="20">
        <v>48</v>
      </c>
      <c r="J10" s="20">
        <v>284</v>
      </c>
      <c r="K10" s="20">
        <v>25</v>
      </c>
      <c r="L10" s="20" t="s">
        <v>35</v>
      </c>
      <c r="M10" s="20">
        <v>400</v>
      </c>
      <c r="N10" s="20">
        <v>0.3</v>
      </c>
      <c r="O10" s="35">
        <v>22.49</v>
      </c>
      <c r="P10" s="20">
        <v>1500000</v>
      </c>
      <c r="Q10" s="44"/>
    </row>
    <row r="11" spans="1:46" x14ac:dyDescent="0.3">
      <c r="A11" s="43">
        <v>45085</v>
      </c>
      <c r="B11" s="20">
        <v>12450</v>
      </c>
      <c r="C11" s="35">
        <v>12.45</v>
      </c>
      <c r="D11" s="35">
        <v>7.41</v>
      </c>
      <c r="E11" s="35">
        <v>7.72</v>
      </c>
      <c r="F11" s="20">
        <v>140</v>
      </c>
      <c r="G11" s="20">
        <v>16</v>
      </c>
      <c r="H11" s="20">
        <v>302</v>
      </c>
      <c r="I11" s="20">
        <v>44</v>
      </c>
      <c r="J11" s="20">
        <v>270</v>
      </c>
      <c r="K11" s="20">
        <v>24</v>
      </c>
      <c r="L11" s="20" t="s">
        <v>35</v>
      </c>
      <c r="M11" s="20">
        <v>600</v>
      </c>
      <c r="N11" s="20">
        <v>0.2</v>
      </c>
      <c r="O11" s="35">
        <v>23.51</v>
      </c>
      <c r="P11" s="20">
        <v>1200000</v>
      </c>
      <c r="Q11" s="44"/>
    </row>
    <row r="12" spans="1:46" x14ac:dyDescent="0.3">
      <c r="A12" s="43">
        <v>45086</v>
      </c>
      <c r="B12" s="20">
        <v>13660</v>
      </c>
      <c r="C12" s="35">
        <v>13.66</v>
      </c>
      <c r="D12" s="35">
        <v>7.4</v>
      </c>
      <c r="E12" s="35">
        <v>7.74</v>
      </c>
      <c r="F12" s="20">
        <v>135</v>
      </c>
      <c r="G12" s="20">
        <v>17</v>
      </c>
      <c r="H12" s="20">
        <v>308</v>
      </c>
      <c r="I12" s="20">
        <v>48</v>
      </c>
      <c r="J12" s="20">
        <v>286</v>
      </c>
      <c r="K12" s="20">
        <v>23</v>
      </c>
      <c r="L12" s="20" t="s">
        <v>35</v>
      </c>
      <c r="M12" s="20">
        <v>300</v>
      </c>
      <c r="N12" s="20">
        <v>0.3</v>
      </c>
      <c r="O12" s="35">
        <v>23.7</v>
      </c>
      <c r="P12" s="20">
        <v>1400000</v>
      </c>
      <c r="Q12" s="44"/>
    </row>
    <row r="13" spans="1:46" x14ac:dyDescent="0.3">
      <c r="A13" s="43">
        <v>45087</v>
      </c>
      <c r="B13" s="20">
        <v>15380</v>
      </c>
      <c r="C13" s="35">
        <v>15.38</v>
      </c>
      <c r="D13" s="35">
        <v>7.46</v>
      </c>
      <c r="E13" s="35">
        <v>7.76</v>
      </c>
      <c r="F13" s="20">
        <v>150</v>
      </c>
      <c r="G13" s="20">
        <v>18</v>
      </c>
      <c r="H13" s="20">
        <v>312</v>
      </c>
      <c r="I13" s="20">
        <v>44</v>
      </c>
      <c r="J13" s="20">
        <v>289</v>
      </c>
      <c r="K13" s="20">
        <v>22</v>
      </c>
      <c r="L13" s="20" t="s">
        <v>35</v>
      </c>
      <c r="M13" s="20">
        <v>400</v>
      </c>
      <c r="N13" s="20">
        <v>0.3</v>
      </c>
      <c r="O13" s="35">
        <v>23.5</v>
      </c>
      <c r="P13" s="20">
        <v>1200000</v>
      </c>
      <c r="Q13" s="44"/>
    </row>
    <row r="14" spans="1:46" x14ac:dyDescent="0.3">
      <c r="A14" s="43">
        <v>45088</v>
      </c>
      <c r="B14" s="20">
        <v>13290</v>
      </c>
      <c r="C14" s="35">
        <v>13.29</v>
      </c>
      <c r="D14" s="35">
        <v>7.43</v>
      </c>
      <c r="E14" s="35">
        <v>7.73</v>
      </c>
      <c r="F14" s="20">
        <v>145</v>
      </c>
      <c r="G14" s="20">
        <v>16</v>
      </c>
      <c r="H14" s="20">
        <v>306</v>
      </c>
      <c r="I14" s="20">
        <v>48</v>
      </c>
      <c r="J14" s="20">
        <v>274</v>
      </c>
      <c r="K14" s="20">
        <v>23</v>
      </c>
      <c r="L14" s="20" t="s">
        <v>35</v>
      </c>
      <c r="M14" s="20">
        <v>500</v>
      </c>
      <c r="N14" s="20">
        <v>0.3</v>
      </c>
      <c r="O14" s="35">
        <v>23.67</v>
      </c>
      <c r="P14" s="20">
        <v>1300000</v>
      </c>
      <c r="Q14" s="44"/>
    </row>
    <row r="15" spans="1:46" x14ac:dyDescent="0.3">
      <c r="A15" s="43">
        <v>45089</v>
      </c>
      <c r="B15" s="20">
        <v>14300</v>
      </c>
      <c r="C15" s="35">
        <v>12.62</v>
      </c>
      <c r="D15" s="35">
        <v>7.45</v>
      </c>
      <c r="E15" s="35">
        <v>7.68</v>
      </c>
      <c r="F15" s="20">
        <v>140</v>
      </c>
      <c r="G15" s="20">
        <v>15</v>
      </c>
      <c r="H15" s="20">
        <v>310</v>
      </c>
      <c r="I15" s="20">
        <v>44</v>
      </c>
      <c r="J15" s="20">
        <v>286</v>
      </c>
      <c r="K15" s="20">
        <v>24</v>
      </c>
      <c r="L15" s="20" t="s">
        <v>35</v>
      </c>
      <c r="M15" s="20">
        <v>400</v>
      </c>
      <c r="N15" s="20">
        <v>0.2</v>
      </c>
      <c r="O15" s="35">
        <v>22.38</v>
      </c>
      <c r="P15" s="20">
        <v>1400000</v>
      </c>
      <c r="Q15" s="44"/>
    </row>
    <row r="16" spans="1:46" x14ac:dyDescent="0.3">
      <c r="A16" s="43">
        <v>45090</v>
      </c>
      <c r="B16" s="20">
        <v>14300</v>
      </c>
      <c r="C16" s="35">
        <v>14.3</v>
      </c>
      <c r="D16" s="35">
        <v>7.44</v>
      </c>
      <c r="E16" s="35">
        <v>7.7</v>
      </c>
      <c r="F16" s="20">
        <v>130</v>
      </c>
      <c r="G16" s="20">
        <v>17</v>
      </c>
      <c r="H16" s="20">
        <v>300</v>
      </c>
      <c r="I16" s="20">
        <v>48</v>
      </c>
      <c r="J16" s="20">
        <v>279</v>
      </c>
      <c r="K16" s="20">
        <v>27</v>
      </c>
      <c r="L16" s="20" t="s">
        <v>35</v>
      </c>
      <c r="M16" s="20">
        <v>300</v>
      </c>
      <c r="N16" s="20">
        <v>0.3</v>
      </c>
      <c r="O16" s="35">
        <v>23.68</v>
      </c>
      <c r="P16" s="20">
        <v>1200000</v>
      </c>
      <c r="Q16" s="44"/>
    </row>
    <row r="17" spans="1:17" x14ac:dyDescent="0.3">
      <c r="A17" s="43">
        <v>45091</v>
      </c>
      <c r="B17" s="20">
        <v>13260</v>
      </c>
      <c r="C17" s="35">
        <v>13.26</v>
      </c>
      <c r="D17" s="35">
        <v>7.4</v>
      </c>
      <c r="E17" s="35">
        <v>7.74</v>
      </c>
      <c r="F17" s="20">
        <v>145</v>
      </c>
      <c r="G17" s="20">
        <v>16</v>
      </c>
      <c r="H17" s="20">
        <v>308</v>
      </c>
      <c r="I17" s="20">
        <v>44</v>
      </c>
      <c r="J17" s="20">
        <v>283</v>
      </c>
      <c r="K17" s="20">
        <v>25</v>
      </c>
      <c r="L17" s="20" t="s">
        <v>35</v>
      </c>
      <c r="M17" s="20">
        <v>600</v>
      </c>
      <c r="N17" s="20">
        <v>0.3</v>
      </c>
      <c r="O17" s="35">
        <v>23.72</v>
      </c>
      <c r="P17" s="20">
        <v>1500000</v>
      </c>
      <c r="Q17" s="44"/>
    </row>
    <row r="18" spans="1:17" x14ac:dyDescent="0.3">
      <c r="A18" s="43">
        <v>45092</v>
      </c>
      <c r="B18" s="20">
        <v>12460</v>
      </c>
      <c r="C18" s="35">
        <v>12.46</v>
      </c>
      <c r="D18" s="35">
        <v>7.44</v>
      </c>
      <c r="E18" s="35">
        <v>7.75</v>
      </c>
      <c r="F18" s="20">
        <v>135</v>
      </c>
      <c r="G18" s="20">
        <v>18</v>
      </c>
      <c r="H18" s="20">
        <v>318</v>
      </c>
      <c r="I18" s="20">
        <v>48</v>
      </c>
      <c r="J18" s="20">
        <v>294</v>
      </c>
      <c r="K18" s="20">
        <v>24</v>
      </c>
      <c r="L18" s="20" t="s">
        <v>35</v>
      </c>
      <c r="M18" s="20">
        <v>400</v>
      </c>
      <c r="N18" s="20">
        <v>0.2</v>
      </c>
      <c r="O18" s="35">
        <v>23.5</v>
      </c>
      <c r="P18" s="20">
        <v>1300000</v>
      </c>
      <c r="Q18" s="44"/>
    </row>
    <row r="19" spans="1:17" x14ac:dyDescent="0.3">
      <c r="A19" s="43">
        <v>45093</v>
      </c>
      <c r="B19" s="20">
        <v>13400</v>
      </c>
      <c r="C19" s="35">
        <v>13.46</v>
      </c>
      <c r="D19" s="35">
        <v>7.41</v>
      </c>
      <c r="E19" s="35">
        <v>7.7</v>
      </c>
      <c r="F19" s="20">
        <v>150</v>
      </c>
      <c r="G19" s="20">
        <v>17</v>
      </c>
      <c r="H19" s="20">
        <v>312</v>
      </c>
      <c r="I19" s="20">
        <v>44</v>
      </c>
      <c r="J19" s="20">
        <v>289</v>
      </c>
      <c r="K19" s="20">
        <v>25</v>
      </c>
      <c r="L19" s="20" t="s">
        <v>35</v>
      </c>
      <c r="M19" s="20">
        <v>300</v>
      </c>
      <c r="N19" s="20">
        <v>0.3</v>
      </c>
      <c r="O19" s="35">
        <v>23.23</v>
      </c>
      <c r="P19" s="20">
        <v>1200000</v>
      </c>
      <c r="Q19" s="44"/>
    </row>
    <row r="20" spans="1:17" x14ac:dyDescent="0.3">
      <c r="A20" s="43">
        <v>45094</v>
      </c>
      <c r="B20" s="20">
        <v>13150</v>
      </c>
      <c r="C20" s="35">
        <v>13.15</v>
      </c>
      <c r="D20" s="35">
        <v>7.43</v>
      </c>
      <c r="E20" s="35">
        <v>7.72</v>
      </c>
      <c r="F20" s="20">
        <v>140</v>
      </c>
      <c r="G20" s="20">
        <v>18</v>
      </c>
      <c r="H20" s="20">
        <v>300</v>
      </c>
      <c r="I20" s="20">
        <v>48</v>
      </c>
      <c r="J20" s="20">
        <v>294</v>
      </c>
      <c r="K20" s="20">
        <v>26</v>
      </c>
      <c r="L20" s="20" t="s">
        <v>35</v>
      </c>
      <c r="M20" s="20">
        <v>400</v>
      </c>
      <c r="N20" s="20">
        <v>0.3</v>
      </c>
      <c r="O20" s="35">
        <v>23.77</v>
      </c>
      <c r="P20" s="20">
        <v>1300000</v>
      </c>
      <c r="Q20" s="44"/>
    </row>
    <row r="21" spans="1:17" x14ac:dyDescent="0.3">
      <c r="A21" s="43">
        <v>45095</v>
      </c>
      <c r="B21" s="20">
        <v>13370</v>
      </c>
      <c r="C21" s="35">
        <v>13.37</v>
      </c>
      <c r="D21" s="35">
        <v>7.46</v>
      </c>
      <c r="E21" s="35">
        <v>7.75</v>
      </c>
      <c r="F21" s="20">
        <v>130</v>
      </c>
      <c r="G21" s="20">
        <v>16</v>
      </c>
      <c r="H21" s="20">
        <v>296</v>
      </c>
      <c r="I21" s="20">
        <v>44</v>
      </c>
      <c r="J21" s="20">
        <v>270</v>
      </c>
      <c r="K21" s="20">
        <v>24</v>
      </c>
      <c r="L21" s="20" t="s">
        <v>35</v>
      </c>
      <c r="M21" s="20">
        <v>500</v>
      </c>
      <c r="N21" s="20">
        <v>0.3</v>
      </c>
      <c r="O21" s="35">
        <v>23.55</v>
      </c>
      <c r="P21" s="20">
        <v>1400000</v>
      </c>
      <c r="Q21" s="44"/>
    </row>
    <row r="22" spans="1:17" x14ac:dyDescent="0.3">
      <c r="A22" s="43">
        <v>45096</v>
      </c>
      <c r="B22" s="20">
        <v>13540</v>
      </c>
      <c r="C22" s="35">
        <v>13.54</v>
      </c>
      <c r="D22" s="35">
        <v>7.43</v>
      </c>
      <c r="E22" s="35">
        <v>7.78</v>
      </c>
      <c r="F22" s="20">
        <v>145</v>
      </c>
      <c r="G22" s="20">
        <v>17</v>
      </c>
      <c r="H22" s="20">
        <v>308</v>
      </c>
      <c r="I22" s="20">
        <v>48</v>
      </c>
      <c r="J22" s="20">
        <v>294</v>
      </c>
      <c r="K22" s="20">
        <v>25</v>
      </c>
      <c r="L22" s="20" t="s">
        <v>35</v>
      </c>
      <c r="M22" s="20">
        <v>300</v>
      </c>
      <c r="N22" s="20">
        <v>0.3</v>
      </c>
      <c r="O22" s="35">
        <v>23.06</v>
      </c>
      <c r="P22" s="20">
        <v>1200000</v>
      </c>
      <c r="Q22" s="44"/>
    </row>
    <row r="23" spans="1:17" x14ac:dyDescent="0.3">
      <c r="A23" s="43">
        <v>45097</v>
      </c>
      <c r="B23" s="20">
        <v>14510</v>
      </c>
      <c r="C23" s="35">
        <v>14.51</v>
      </c>
      <c r="D23" s="35">
        <v>7.41</v>
      </c>
      <c r="E23" s="35">
        <v>7.75</v>
      </c>
      <c r="F23" s="20">
        <v>135</v>
      </c>
      <c r="G23" s="20">
        <v>18</v>
      </c>
      <c r="H23" s="20">
        <v>300</v>
      </c>
      <c r="I23" s="20">
        <v>44</v>
      </c>
      <c r="J23" s="20">
        <v>283</v>
      </c>
      <c r="K23" s="20">
        <v>26</v>
      </c>
      <c r="L23" s="20" t="s">
        <v>35</v>
      </c>
      <c r="M23" s="20">
        <v>200</v>
      </c>
      <c r="N23" s="20">
        <v>0.2</v>
      </c>
      <c r="O23" s="35">
        <v>23.67</v>
      </c>
      <c r="P23" s="20">
        <v>1300000</v>
      </c>
      <c r="Q23" s="44"/>
    </row>
    <row r="24" spans="1:17" x14ac:dyDescent="0.3">
      <c r="A24" s="43">
        <v>45098</v>
      </c>
      <c r="B24" s="20">
        <v>13620</v>
      </c>
      <c r="C24" s="35">
        <v>13.62</v>
      </c>
      <c r="D24" s="35">
        <v>7.4</v>
      </c>
      <c r="E24" s="35">
        <v>7.64</v>
      </c>
      <c r="F24" s="20">
        <v>140</v>
      </c>
      <c r="G24" s="20">
        <v>17</v>
      </c>
      <c r="H24" s="20">
        <v>306</v>
      </c>
      <c r="I24" s="20">
        <v>48</v>
      </c>
      <c r="J24" s="20">
        <v>296</v>
      </c>
      <c r="K24" s="20">
        <v>25</v>
      </c>
      <c r="L24" s="20" t="s">
        <v>35</v>
      </c>
      <c r="M24" s="20">
        <v>400</v>
      </c>
      <c r="N24" s="20">
        <v>0.3</v>
      </c>
      <c r="O24" s="35">
        <v>23.72</v>
      </c>
      <c r="P24" s="20">
        <v>1200000</v>
      </c>
      <c r="Q24" s="44"/>
    </row>
    <row r="25" spans="1:17" x14ac:dyDescent="0.3">
      <c r="A25" s="43">
        <v>45099</v>
      </c>
      <c r="B25" s="20">
        <v>13450</v>
      </c>
      <c r="C25" s="35">
        <v>13.45</v>
      </c>
      <c r="D25" s="35">
        <v>7.46</v>
      </c>
      <c r="E25" s="35">
        <v>7.69</v>
      </c>
      <c r="F25" s="20">
        <v>150</v>
      </c>
      <c r="G25" s="20">
        <v>18</v>
      </c>
      <c r="H25" s="20">
        <v>312</v>
      </c>
      <c r="I25" s="20">
        <v>44</v>
      </c>
      <c r="J25" s="20">
        <v>290</v>
      </c>
      <c r="K25" s="20">
        <v>26</v>
      </c>
      <c r="L25" s="20" t="s">
        <v>35</v>
      </c>
      <c r="M25" s="20">
        <v>300</v>
      </c>
      <c r="N25" s="20">
        <v>0.3</v>
      </c>
      <c r="O25" s="35">
        <v>21.85</v>
      </c>
      <c r="P25" s="20">
        <v>1400000</v>
      </c>
      <c r="Q25" s="44"/>
    </row>
    <row r="26" spans="1:17" x14ac:dyDescent="0.3">
      <c r="A26" s="43">
        <v>45100</v>
      </c>
      <c r="B26" s="20">
        <v>13760</v>
      </c>
      <c r="C26" s="35">
        <v>13.76</v>
      </c>
      <c r="D26" s="35">
        <v>7.43</v>
      </c>
      <c r="E26" s="35">
        <v>7.71</v>
      </c>
      <c r="F26" s="20">
        <v>145</v>
      </c>
      <c r="G26" s="20">
        <v>16</v>
      </c>
      <c r="H26" s="20">
        <v>316</v>
      </c>
      <c r="I26" s="20">
        <v>48</v>
      </c>
      <c r="J26" s="20">
        <v>286</v>
      </c>
      <c r="K26" s="20">
        <v>24</v>
      </c>
      <c r="L26" s="20" t="s">
        <v>35</v>
      </c>
      <c r="M26" s="20">
        <v>500</v>
      </c>
      <c r="N26" s="20">
        <v>0.3</v>
      </c>
      <c r="O26" s="35">
        <v>23.5</v>
      </c>
      <c r="P26" s="20">
        <v>1200000</v>
      </c>
      <c r="Q26" s="44"/>
    </row>
    <row r="27" spans="1:17" x14ac:dyDescent="0.3">
      <c r="A27" s="43">
        <v>45101</v>
      </c>
      <c r="B27" s="20">
        <v>11390</v>
      </c>
      <c r="C27" s="35">
        <v>11.39</v>
      </c>
      <c r="D27" s="35">
        <v>7.4</v>
      </c>
      <c r="E27" s="35">
        <v>7.75</v>
      </c>
      <c r="F27" s="20">
        <v>140</v>
      </c>
      <c r="G27" s="20">
        <v>17</v>
      </c>
      <c r="H27" s="20">
        <v>320</v>
      </c>
      <c r="I27" s="20">
        <v>44</v>
      </c>
      <c r="J27" s="20">
        <v>298</v>
      </c>
      <c r="K27" s="20">
        <v>27</v>
      </c>
      <c r="L27" s="20" t="s">
        <v>35</v>
      </c>
      <c r="M27" s="20">
        <v>300</v>
      </c>
      <c r="N27" s="20">
        <v>0.3</v>
      </c>
      <c r="O27" s="35">
        <v>22.41</v>
      </c>
      <c r="P27" s="20">
        <v>1300000</v>
      </c>
      <c r="Q27" s="44"/>
    </row>
    <row r="28" spans="1:17" x14ac:dyDescent="0.3">
      <c r="A28" s="43">
        <v>45102</v>
      </c>
      <c r="B28" s="20">
        <v>13690</v>
      </c>
      <c r="C28" s="35">
        <v>13.69</v>
      </c>
      <c r="D28" s="35">
        <v>7.46</v>
      </c>
      <c r="E28" s="35">
        <v>7.79</v>
      </c>
      <c r="F28" s="20">
        <v>145</v>
      </c>
      <c r="G28" s="20">
        <v>18</v>
      </c>
      <c r="H28" s="20">
        <v>308</v>
      </c>
      <c r="I28" s="20">
        <v>48</v>
      </c>
      <c r="J28" s="20">
        <v>288</v>
      </c>
      <c r="K28" s="20">
        <v>23</v>
      </c>
      <c r="L28" s="20" t="s">
        <v>35</v>
      </c>
      <c r="M28" s="20">
        <v>200</v>
      </c>
      <c r="N28" s="20">
        <v>0.2</v>
      </c>
      <c r="O28" s="35">
        <v>23.43</v>
      </c>
      <c r="P28" s="20">
        <v>1400000</v>
      </c>
      <c r="Q28" s="44"/>
    </row>
    <row r="29" spans="1:17" x14ac:dyDescent="0.3">
      <c r="A29" s="43">
        <v>45103</v>
      </c>
      <c r="B29" s="20">
        <v>14000</v>
      </c>
      <c r="C29" s="35">
        <v>14</v>
      </c>
      <c r="D29" s="35">
        <v>7.42</v>
      </c>
      <c r="E29" s="35">
        <v>7.74</v>
      </c>
      <c r="F29" s="20">
        <v>130</v>
      </c>
      <c r="G29" s="20">
        <v>16</v>
      </c>
      <c r="H29" s="20">
        <v>304</v>
      </c>
      <c r="I29" s="20">
        <v>44</v>
      </c>
      <c r="J29" s="20">
        <v>294</v>
      </c>
      <c r="K29" s="20">
        <v>22</v>
      </c>
      <c r="L29" s="20" t="s">
        <v>35</v>
      </c>
      <c r="M29" s="20">
        <v>400</v>
      </c>
      <c r="N29" s="20">
        <v>0.3</v>
      </c>
      <c r="O29" s="35">
        <v>23.51</v>
      </c>
      <c r="P29" s="20">
        <v>1200000</v>
      </c>
      <c r="Q29" s="44"/>
    </row>
    <row r="30" spans="1:17" x14ac:dyDescent="0.3">
      <c r="A30" s="43">
        <v>45104</v>
      </c>
      <c r="B30" s="20">
        <v>13650</v>
      </c>
      <c r="C30" s="35">
        <v>13.65</v>
      </c>
      <c r="D30" s="35">
        <v>7.4</v>
      </c>
      <c r="E30" s="35">
        <v>7.78</v>
      </c>
      <c r="F30" s="20">
        <v>150</v>
      </c>
      <c r="G30" s="20">
        <v>15</v>
      </c>
      <c r="H30" s="20">
        <v>310</v>
      </c>
      <c r="I30" s="20">
        <v>48</v>
      </c>
      <c r="J30" s="20">
        <v>290</v>
      </c>
      <c r="K30" s="20">
        <v>21</v>
      </c>
      <c r="L30" s="20" t="s">
        <v>35</v>
      </c>
      <c r="M30" s="20">
        <v>500</v>
      </c>
      <c r="N30" s="20">
        <v>0.3</v>
      </c>
      <c r="O30" s="35">
        <v>23.72</v>
      </c>
      <c r="P30" s="20">
        <v>1300000</v>
      </c>
      <c r="Q30" s="44"/>
    </row>
    <row r="31" spans="1:17" x14ac:dyDescent="0.3">
      <c r="A31" s="43">
        <v>45105</v>
      </c>
      <c r="B31" s="20">
        <v>12880</v>
      </c>
      <c r="C31" s="35">
        <v>12.88</v>
      </c>
      <c r="D31" s="35">
        <v>7.41</v>
      </c>
      <c r="E31" s="35">
        <v>7.73</v>
      </c>
      <c r="F31" s="20">
        <v>140</v>
      </c>
      <c r="G31" s="20">
        <v>18</v>
      </c>
      <c r="H31" s="20">
        <v>300</v>
      </c>
      <c r="I31" s="20">
        <v>44</v>
      </c>
      <c r="J31" s="20">
        <v>282</v>
      </c>
      <c r="K31" s="20">
        <v>26</v>
      </c>
      <c r="L31" s="20" t="s">
        <v>35</v>
      </c>
      <c r="M31" s="20">
        <v>600</v>
      </c>
      <c r="N31" s="20">
        <v>0.3</v>
      </c>
      <c r="O31" s="35">
        <v>23.36</v>
      </c>
      <c r="P31" s="20">
        <v>1400000</v>
      </c>
      <c r="Q31" s="44"/>
    </row>
    <row r="32" spans="1:17" x14ac:dyDescent="0.3">
      <c r="A32" s="43">
        <v>45106</v>
      </c>
      <c r="B32" s="20">
        <v>14870</v>
      </c>
      <c r="C32" s="35">
        <v>14.87</v>
      </c>
      <c r="D32" s="35">
        <v>7.44</v>
      </c>
      <c r="E32" s="35">
        <v>7.55</v>
      </c>
      <c r="F32" s="20">
        <v>145</v>
      </c>
      <c r="G32" s="20">
        <v>17</v>
      </c>
      <c r="H32" s="20">
        <v>308</v>
      </c>
      <c r="I32" s="20">
        <v>48</v>
      </c>
      <c r="J32" s="20">
        <v>276</v>
      </c>
      <c r="K32" s="20">
        <v>23</v>
      </c>
      <c r="L32" s="20" t="s">
        <v>35</v>
      </c>
      <c r="M32" s="20">
        <v>400</v>
      </c>
      <c r="N32" s="20">
        <v>0.2</v>
      </c>
      <c r="O32" s="35">
        <v>22.96</v>
      </c>
      <c r="P32" s="20">
        <v>1300000</v>
      </c>
      <c r="Q32" s="44"/>
    </row>
    <row r="33" spans="1:17" ht="15" thickBot="1" x14ac:dyDescent="0.35">
      <c r="A33" s="45">
        <v>45107</v>
      </c>
      <c r="B33" s="46">
        <v>14320</v>
      </c>
      <c r="C33" s="49">
        <v>14.32</v>
      </c>
      <c r="D33" s="49">
        <v>7.38</v>
      </c>
      <c r="E33" s="49">
        <v>7.38</v>
      </c>
      <c r="F33" s="46">
        <v>135</v>
      </c>
      <c r="G33" s="46">
        <v>16</v>
      </c>
      <c r="H33" s="46">
        <v>312</v>
      </c>
      <c r="I33" s="46">
        <v>44</v>
      </c>
      <c r="J33" s="46">
        <v>289</v>
      </c>
      <c r="K33" s="46">
        <v>24</v>
      </c>
      <c r="L33" s="46" t="s">
        <v>35</v>
      </c>
      <c r="M33" s="46">
        <v>600</v>
      </c>
      <c r="N33" s="46">
        <v>0.3</v>
      </c>
      <c r="O33" s="49">
        <v>23.45</v>
      </c>
      <c r="P33" s="46">
        <v>1200000</v>
      </c>
      <c r="Q33" s="47"/>
    </row>
    <row r="34" spans="1:17" ht="15" thickBot="1" x14ac:dyDescent="0.35">
      <c r="A34" s="30" t="s">
        <v>30</v>
      </c>
      <c r="B34" s="13">
        <f t="shared" ref="B34:K34" si="0">AVERAGE(B4:B33)</f>
        <v>13431</v>
      </c>
      <c r="C34" s="13">
        <f t="shared" si="0"/>
        <v>13.376999999999999</v>
      </c>
      <c r="D34" s="13">
        <f t="shared" si="0"/>
        <v>7.4176666666666673</v>
      </c>
      <c r="E34" s="13">
        <f t="shared" si="0"/>
        <v>7.7016666666666671</v>
      </c>
      <c r="F34" s="13">
        <f t="shared" si="0"/>
        <v>140.5</v>
      </c>
      <c r="G34" s="13">
        <f t="shared" si="0"/>
        <v>17.033333333333335</v>
      </c>
      <c r="H34" s="13">
        <f t="shared" si="0"/>
        <v>306.93333333333334</v>
      </c>
      <c r="I34" s="13">
        <f t="shared" si="0"/>
        <v>46</v>
      </c>
      <c r="J34" s="13">
        <f t="shared" si="0"/>
        <v>285.33333333333331</v>
      </c>
      <c r="K34" s="13">
        <f t="shared" si="0"/>
        <v>24.533333333333335</v>
      </c>
      <c r="L34" s="13" t="s">
        <v>35</v>
      </c>
      <c r="M34" s="50">
        <f>AVERAGE(M4:M33)</f>
        <v>406.66666666666669</v>
      </c>
      <c r="N34" s="13">
        <f>AVERAGE(N4:N33)</f>
        <v>0.27333333333333332</v>
      </c>
      <c r="O34" s="13">
        <f>AVERAGE(O4:O33)</f>
        <v>23.214000000000002</v>
      </c>
      <c r="P34" s="13">
        <f>AVERAGE(P4:P33)</f>
        <v>1296666.6666666667</v>
      </c>
      <c r="Q34" s="52"/>
    </row>
    <row r="35" spans="1:17" x14ac:dyDescent="0.3">
      <c r="C35" s="37">
        <f>SUM(C4:C33)</f>
        <v>401.30999999999995</v>
      </c>
      <c r="Q35" s="51"/>
    </row>
    <row r="40" spans="1:17" ht="18" x14ac:dyDescent="0.3">
      <c r="A40" s="55" t="s">
        <v>31</v>
      </c>
      <c r="B40" s="55"/>
      <c r="C40" s="54" t="s">
        <v>32</v>
      </c>
      <c r="D40" s="54"/>
      <c r="E40" s="54"/>
      <c r="F40" s="54"/>
      <c r="G40" s="54"/>
      <c r="H40" s="54"/>
      <c r="I40" s="54"/>
      <c r="J40" s="54"/>
      <c r="K40" s="54"/>
      <c r="L40" s="54"/>
      <c r="M40" s="54"/>
      <c r="N40" s="54"/>
      <c r="O40" s="54"/>
      <c r="P40" s="54"/>
    </row>
    <row r="41" spans="1:17" ht="40.799999999999997" customHeight="1" x14ac:dyDescent="0.3">
      <c r="Q41" s="16"/>
    </row>
    <row r="42" spans="1:17" x14ac:dyDescent="0.3">
      <c r="A42" s="14" t="s">
        <v>33</v>
      </c>
      <c r="B42" s="15">
        <f t="shared" ref="B42:K42" si="1">MIN(B4:B33)</f>
        <v>11390</v>
      </c>
      <c r="C42" s="15">
        <f t="shared" si="1"/>
        <v>11.39</v>
      </c>
      <c r="D42" s="15">
        <f t="shared" si="1"/>
        <v>7.29</v>
      </c>
      <c r="E42" s="15">
        <f t="shared" si="1"/>
        <v>7.38</v>
      </c>
      <c r="F42" s="15">
        <f t="shared" si="1"/>
        <v>130</v>
      </c>
      <c r="G42" s="15">
        <f t="shared" si="1"/>
        <v>15</v>
      </c>
      <c r="H42" s="15">
        <f t="shared" si="1"/>
        <v>296</v>
      </c>
      <c r="I42" s="15">
        <f t="shared" si="1"/>
        <v>44</v>
      </c>
      <c r="J42" s="15">
        <f t="shared" si="1"/>
        <v>263</v>
      </c>
      <c r="K42" s="15">
        <f t="shared" si="1"/>
        <v>21</v>
      </c>
      <c r="L42" s="15"/>
      <c r="M42" s="15">
        <f>MIN(M4:M33)</f>
        <v>200</v>
      </c>
      <c r="N42" s="15">
        <f>MIN(N4:N33)</f>
        <v>0.2</v>
      </c>
      <c r="O42" s="15">
        <f>MIN(O4:O33)</f>
        <v>21.85</v>
      </c>
      <c r="P42" s="15">
        <f>MIN(P4:P33)</f>
        <v>1200000</v>
      </c>
    </row>
    <row r="43" spans="1:17" x14ac:dyDescent="0.3">
      <c r="A43" s="14"/>
      <c r="Q43" s="15"/>
    </row>
    <row r="44" spans="1:17" x14ac:dyDescent="0.3">
      <c r="A44" s="14" t="s">
        <v>34</v>
      </c>
      <c r="B44" s="15">
        <f t="shared" ref="B44:K44" si="2">MAX(B4:B33)</f>
        <v>15380</v>
      </c>
      <c r="C44" s="15">
        <f t="shared" si="2"/>
        <v>15.38</v>
      </c>
      <c r="D44" s="15">
        <f t="shared" si="2"/>
        <v>7.48</v>
      </c>
      <c r="E44" s="15">
        <f t="shared" si="2"/>
        <v>7.79</v>
      </c>
      <c r="F44" s="15">
        <f t="shared" si="2"/>
        <v>150</v>
      </c>
      <c r="G44" s="15">
        <f t="shared" si="2"/>
        <v>19</v>
      </c>
      <c r="H44" s="15">
        <f t="shared" si="2"/>
        <v>320</v>
      </c>
      <c r="I44" s="15">
        <f t="shared" si="2"/>
        <v>48</v>
      </c>
      <c r="J44" s="15">
        <f t="shared" si="2"/>
        <v>298</v>
      </c>
      <c r="K44" s="15">
        <f t="shared" si="2"/>
        <v>27</v>
      </c>
      <c r="L44" s="15"/>
      <c r="M44" s="15">
        <f>MAX(M4:M33)</f>
        <v>600</v>
      </c>
      <c r="N44" s="15">
        <f>MAX(N4:N33)</f>
        <v>0.3</v>
      </c>
      <c r="O44" s="15">
        <f>MAX(O4:O33)</f>
        <v>23.77</v>
      </c>
      <c r="P44" s="15">
        <f>MAX(P4:P33)</f>
        <v>1500000</v>
      </c>
    </row>
    <row r="45" spans="1:17" x14ac:dyDescent="0.3">
      <c r="Q45" s="15"/>
    </row>
  </sheetData>
  <mergeCells count="12">
    <mergeCell ref="C40:P40"/>
    <mergeCell ref="A40:B40"/>
    <mergeCell ref="A1:Q1"/>
    <mergeCell ref="A2:A3"/>
    <mergeCell ref="B2:C2"/>
    <mergeCell ref="D2:E2"/>
    <mergeCell ref="F2:G2"/>
    <mergeCell ref="H2:I2"/>
    <mergeCell ref="J2:K2"/>
    <mergeCell ref="L2:M2"/>
    <mergeCell ref="O2:P2"/>
    <mergeCell ref="Q2:Q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Numayadahi</vt:lpstr>
      <vt:lpstr>Salori</vt:lpstr>
      <vt:lpstr>Kodra</vt:lpstr>
      <vt:lpstr>Ponghat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2024-07-29T13:12:39Z</dcterms:modified>
</cp:coreProperties>
</file>