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916820DC-1249-4355-98DE-5512A41092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C36" i="5"/>
  <c r="C36" i="4"/>
  <c r="C36" i="3"/>
  <c r="B36" i="3"/>
  <c r="B34" i="6" l="1"/>
  <c r="B33" i="6"/>
  <c r="B34" i="5"/>
  <c r="B33" i="5"/>
  <c r="B34" i="4"/>
  <c r="B33" i="4"/>
  <c r="B33" i="3"/>
  <c r="B34" i="3"/>
  <c r="B32" i="5" l="1"/>
  <c r="B32" i="6"/>
  <c r="B31" i="6"/>
  <c r="B30" i="6"/>
  <c r="B31" i="5"/>
  <c r="B30" i="5"/>
  <c r="B32" i="4"/>
  <c r="B31" i="4"/>
  <c r="B36" i="4" s="1"/>
  <c r="B30" i="4"/>
  <c r="B31" i="3"/>
  <c r="B32" i="3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4" i="6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4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4" i="4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4" i="3"/>
  <c r="B36" i="6" l="1"/>
  <c r="B36" i="5"/>
  <c r="B35" i="6"/>
  <c r="C35" i="6" l="1"/>
  <c r="D35" i="6"/>
  <c r="E35" i="6"/>
  <c r="F35" i="6"/>
  <c r="G35" i="6"/>
  <c r="H35" i="6"/>
  <c r="I35" i="6"/>
  <c r="J35" i="6"/>
  <c r="K35" i="6"/>
  <c r="M35" i="6"/>
  <c r="N35" i="6"/>
  <c r="O35" i="6"/>
  <c r="P35" i="6"/>
  <c r="C35" i="5"/>
  <c r="D35" i="5"/>
  <c r="E35" i="5"/>
  <c r="F35" i="5"/>
  <c r="G35" i="5"/>
  <c r="H35" i="5"/>
  <c r="I35" i="5"/>
  <c r="J35" i="5"/>
  <c r="K35" i="5"/>
  <c r="M35" i="5"/>
  <c r="N35" i="5"/>
  <c r="O35" i="5"/>
  <c r="P35" i="5"/>
  <c r="B35" i="5"/>
  <c r="P45" i="6"/>
  <c r="O45" i="6"/>
  <c r="N45" i="6"/>
  <c r="M45" i="6"/>
  <c r="K45" i="6"/>
  <c r="J45" i="6"/>
  <c r="I45" i="6"/>
  <c r="H45" i="6"/>
  <c r="G45" i="6"/>
  <c r="F45" i="6"/>
  <c r="E45" i="6"/>
  <c r="D45" i="6"/>
  <c r="C45" i="6"/>
  <c r="B45" i="6"/>
  <c r="P43" i="6"/>
  <c r="O43" i="6"/>
  <c r="N43" i="6"/>
  <c r="M43" i="6"/>
  <c r="K43" i="6"/>
  <c r="J43" i="6"/>
  <c r="I43" i="6"/>
  <c r="H43" i="6"/>
  <c r="G43" i="6"/>
  <c r="F43" i="6"/>
  <c r="E43" i="6"/>
  <c r="D43" i="6"/>
  <c r="C43" i="6"/>
  <c r="B43" i="6"/>
  <c r="P45" i="5"/>
  <c r="O45" i="5"/>
  <c r="N45" i="5"/>
  <c r="M45" i="5"/>
  <c r="K45" i="5"/>
  <c r="J45" i="5"/>
  <c r="I45" i="5"/>
  <c r="H45" i="5"/>
  <c r="G45" i="5"/>
  <c r="F45" i="5"/>
  <c r="E45" i="5"/>
  <c r="D45" i="5"/>
  <c r="C45" i="5"/>
  <c r="B45" i="5"/>
  <c r="P43" i="5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P45" i="4"/>
  <c r="O45" i="4"/>
  <c r="N45" i="4"/>
  <c r="M45" i="4"/>
  <c r="K45" i="4"/>
  <c r="J45" i="4"/>
  <c r="I45" i="4"/>
  <c r="H45" i="4"/>
  <c r="G45" i="4"/>
  <c r="F45" i="4"/>
  <c r="E45" i="4"/>
  <c r="D45" i="4"/>
  <c r="C45" i="4"/>
  <c r="B45" i="4"/>
  <c r="P43" i="4"/>
  <c r="O43" i="4"/>
  <c r="N43" i="4"/>
  <c r="M43" i="4"/>
  <c r="K43" i="4"/>
  <c r="J43" i="4"/>
  <c r="I43" i="4"/>
  <c r="H43" i="4"/>
  <c r="G43" i="4"/>
  <c r="F43" i="4"/>
  <c r="E43" i="4"/>
  <c r="D43" i="4"/>
  <c r="C43" i="4"/>
  <c r="B43" i="4"/>
  <c r="C35" i="4"/>
  <c r="D35" i="4"/>
  <c r="E35" i="4"/>
  <c r="F35" i="4"/>
  <c r="G35" i="4"/>
  <c r="H35" i="4"/>
  <c r="I35" i="4"/>
  <c r="J35" i="4"/>
  <c r="K35" i="4"/>
  <c r="M35" i="4"/>
  <c r="N35" i="4"/>
  <c r="O35" i="4"/>
  <c r="P35" i="4"/>
  <c r="B35" i="4"/>
  <c r="C43" i="3"/>
  <c r="D43" i="3"/>
  <c r="E43" i="3"/>
  <c r="F43" i="3"/>
  <c r="G43" i="3"/>
  <c r="H43" i="3"/>
  <c r="I43" i="3"/>
  <c r="J43" i="3"/>
  <c r="K43" i="3"/>
  <c r="M43" i="3"/>
  <c r="N43" i="3"/>
  <c r="O43" i="3"/>
  <c r="P43" i="3"/>
  <c r="C45" i="3"/>
  <c r="D45" i="3"/>
  <c r="E45" i="3"/>
  <c r="F45" i="3"/>
  <c r="G45" i="3"/>
  <c r="H45" i="3"/>
  <c r="I45" i="3"/>
  <c r="J45" i="3"/>
  <c r="K45" i="3"/>
  <c r="M45" i="3"/>
  <c r="N45" i="3"/>
  <c r="O45" i="3"/>
  <c r="P45" i="3"/>
  <c r="B45" i="3"/>
  <c r="B43" i="3"/>
  <c r="C35" i="3"/>
  <c r="D35" i="3"/>
  <c r="E35" i="3"/>
  <c r="F35" i="3"/>
  <c r="G35" i="3"/>
  <c r="H35" i="3"/>
  <c r="I35" i="3"/>
  <c r="J35" i="3"/>
  <c r="K35" i="3"/>
  <c r="M35" i="3"/>
  <c r="N35" i="3"/>
  <c r="O35" i="3"/>
  <c r="P35" i="3"/>
  <c r="B35" i="3"/>
</calcChain>
</file>

<file path=xl/sharedStrings.xml><?xml version="1.0" encoding="utf-8"?>
<sst xmlns="http://schemas.openxmlformats.org/spreadsheetml/2006/main" count="335" uniqueCount="43">
  <si>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</si>
  <si>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</si>
  <si>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</si>
  <si>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</si>
  <si>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</si>
  <si>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</si>
  <si>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</si>
  <si>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</si>
  <si>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</si>
  <si>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</si>
  <si>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</si>
  <si>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</si>
  <si>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</si>
  <si>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</si>
  <si>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</si>
  <si>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</si>
  <si>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</si>
  <si>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</si>
  <si>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</si>
  <si>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</si>
  <si>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</si>
  <si>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</si>
  <si>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</si>
  <si>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</si>
  <si>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</si>
  <si>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</si>
  <si>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</si>
  <si>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</si>
  <si>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</si>
  <si>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</si>
  <si>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Kodra STP, 25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</si>
  <si>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</si>
  <si>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</si>
  <si>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</si>
  <si>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</si>
  <si>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</si>
  <si>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</si>
  <si>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</si>
  <si>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</si>
  <si>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-</t>
  </si>
  <si>
    <t>Maintenance work for rising main from Ghagharnalla MPS to Numayadahi STP is in progress.</t>
  </si>
  <si>
    <t>Tapping point at Amitabh bachchan culvert is closed at 6:30 PM on 29.07.2022 due to increase in river level. Currently, raw sewage is being received from Allahpur drain and house connections.</t>
  </si>
  <si>
    <t xml:space="preserve">Numayadahi STP is in shutdown from 9:30 PM on 24.07.2022 due to damage in rising main from Ghagharnalla MPS to Numayadahi STP. Subsequently, Sasur Khaderi SPS is also stopped.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</si>
</sst>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1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2" fontId="12" fillId="0" borderId="2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15" fontId="12" fillId="0" borderId="28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left" vertical="center" wrapText="1"/>
    </xf>
    <xf numFmtId="15" fontId="12" fillId="0" borderId="29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5" fontId="12" fillId="0" borderId="3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2" fontId="12" fillId="0" borderId="21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15" fontId="12" fillId="0" borderId="35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2" fontId="12" fillId="0" borderId="30" xfId="0" applyNumberFormat="1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746760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723900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1348740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5"/>
  <sheetViews>
    <sheetView tabSelected="1" workbookViewId="0">
      <selection activeCell="D36" sqref="D36:P36"/>
    </sheetView>
  </sheetViews>
  <sheetFormatPr defaultRowHeight="14.4" x14ac:dyDescent="0.3"/>
  <cols>
    <col min="1" max="1" width="9.77734375" customWidth="1"/>
    <col min="2" max="2" width="8.5546875" customWidth="1"/>
    <col min="3" max="3" width="8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31.44140625" customWidth="1"/>
  </cols>
  <sheetData>
    <row r="1" spans="1:46" ht="69.75" customHeight="1" thickBot="1" x14ac:dyDescent="0.6">
      <c r="A1" s="61" t="s">
        <v>25</v>
      </c>
      <c r="B1" s="62"/>
      <c r="C1" s="62"/>
      <c r="D1" s="62"/>
      <c r="E1" s="62"/>
      <c r="F1" s="62"/>
      <c r="G1" s="62"/>
      <c r="H1" s="63"/>
      <c r="I1" s="63"/>
      <c r="J1" s="62"/>
      <c r="K1" s="62"/>
      <c r="L1" s="62"/>
      <c r="M1" s="62"/>
      <c r="N1" s="62"/>
      <c r="O1" s="62"/>
      <c r="P1" s="62"/>
      <c r="Q1" s="6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5" t="s">
        <v>0</v>
      </c>
      <c r="B2" s="67" t="s">
        <v>21</v>
      </c>
      <c r="C2" s="68"/>
      <c r="D2" s="69" t="s">
        <v>1</v>
      </c>
      <c r="E2" s="70"/>
      <c r="F2" s="71" t="s">
        <v>2</v>
      </c>
      <c r="G2" s="72"/>
      <c r="H2" s="73" t="s">
        <v>3</v>
      </c>
      <c r="I2" s="74"/>
      <c r="J2" s="75" t="s">
        <v>4</v>
      </c>
      <c r="K2" s="72"/>
      <c r="L2" s="76" t="s">
        <v>5</v>
      </c>
      <c r="M2" s="72"/>
      <c r="N2" s="2" t="s">
        <v>6</v>
      </c>
      <c r="O2" s="76" t="s">
        <v>7</v>
      </c>
      <c r="P2" s="77"/>
      <c r="Q2" s="7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6"/>
      <c r="B3" s="4" t="s">
        <v>9</v>
      </c>
      <c r="C3" s="5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0">
        <v>44743</v>
      </c>
      <c r="B4" s="46">
        <f>C4*1000</f>
        <v>58110</v>
      </c>
      <c r="C4" s="33">
        <v>58.11</v>
      </c>
      <c r="D4" s="33">
        <v>7.22</v>
      </c>
      <c r="E4" s="52">
        <v>7.8</v>
      </c>
      <c r="F4" s="33">
        <v>140</v>
      </c>
      <c r="G4" s="33">
        <v>18</v>
      </c>
      <c r="H4" s="33">
        <v>320</v>
      </c>
      <c r="I4" s="33">
        <v>40</v>
      </c>
      <c r="J4" s="33">
        <v>265</v>
      </c>
      <c r="K4" s="33">
        <v>22</v>
      </c>
      <c r="L4" s="46" t="s">
        <v>37</v>
      </c>
      <c r="M4" s="33">
        <v>700</v>
      </c>
      <c r="N4" s="33">
        <v>0.3</v>
      </c>
      <c r="O4" s="33">
        <v>24.97</v>
      </c>
      <c r="P4" s="33">
        <v>1100000</v>
      </c>
      <c r="Q4" s="41"/>
    </row>
    <row r="5" spans="1:46" x14ac:dyDescent="0.3">
      <c r="A5" s="42">
        <v>44744</v>
      </c>
      <c r="B5" s="19">
        <f>C5*1000</f>
        <v>54760</v>
      </c>
      <c r="C5" s="19">
        <v>54.76</v>
      </c>
      <c r="D5" s="19">
        <v>7.11</v>
      </c>
      <c r="E5" s="19">
        <v>7.68</v>
      </c>
      <c r="F5" s="19">
        <v>145</v>
      </c>
      <c r="G5" s="19">
        <v>16</v>
      </c>
      <c r="H5" s="19">
        <v>336</v>
      </c>
      <c r="I5" s="19">
        <v>44</v>
      </c>
      <c r="J5" s="19">
        <v>255</v>
      </c>
      <c r="K5" s="19">
        <v>24</v>
      </c>
      <c r="L5" s="19" t="s">
        <v>37</v>
      </c>
      <c r="M5" s="19">
        <v>400</v>
      </c>
      <c r="N5" s="19">
        <v>0.2</v>
      </c>
      <c r="O5" s="39">
        <v>23.9</v>
      </c>
      <c r="P5" s="19">
        <v>1400000</v>
      </c>
      <c r="Q5" s="16"/>
    </row>
    <row r="6" spans="1:46" x14ac:dyDescent="0.3">
      <c r="A6" s="42">
        <v>44745</v>
      </c>
      <c r="B6" s="19">
        <f t="shared" ref="B6:B34" si="0">C6*1000</f>
        <v>61890</v>
      </c>
      <c r="C6" s="19">
        <v>61.89</v>
      </c>
      <c r="D6" s="19">
        <v>7.18</v>
      </c>
      <c r="E6" s="19">
        <v>7.63</v>
      </c>
      <c r="F6" s="19">
        <v>130</v>
      </c>
      <c r="G6" s="19">
        <v>13</v>
      </c>
      <c r="H6" s="19">
        <v>328</v>
      </c>
      <c r="I6" s="19">
        <v>36</v>
      </c>
      <c r="J6" s="19">
        <v>242</v>
      </c>
      <c r="K6" s="19">
        <v>23</v>
      </c>
      <c r="L6" s="19" t="s">
        <v>37</v>
      </c>
      <c r="M6" s="19">
        <v>600</v>
      </c>
      <c r="N6" s="19">
        <v>0.3</v>
      </c>
      <c r="O6" s="19">
        <v>21.86</v>
      </c>
      <c r="P6" s="19">
        <v>1700000</v>
      </c>
      <c r="Q6" s="16"/>
    </row>
    <row r="7" spans="1:46" x14ac:dyDescent="0.3">
      <c r="A7" s="42">
        <v>44746</v>
      </c>
      <c r="B7" s="19">
        <f t="shared" si="0"/>
        <v>58860</v>
      </c>
      <c r="C7" s="19">
        <v>58.86</v>
      </c>
      <c r="D7" s="19">
        <v>7.24</v>
      </c>
      <c r="E7" s="19">
        <v>7.78</v>
      </c>
      <c r="F7" s="19">
        <v>145</v>
      </c>
      <c r="G7" s="19">
        <v>15</v>
      </c>
      <c r="H7" s="19">
        <v>312</v>
      </c>
      <c r="I7" s="19">
        <v>40</v>
      </c>
      <c r="J7" s="19">
        <v>267</v>
      </c>
      <c r="K7" s="19">
        <v>26</v>
      </c>
      <c r="L7" s="19" t="s">
        <v>37</v>
      </c>
      <c r="M7" s="19">
        <v>500</v>
      </c>
      <c r="N7" s="19">
        <v>0.2</v>
      </c>
      <c r="O7" s="19">
        <v>23.38</v>
      </c>
      <c r="P7" s="19">
        <v>1300000</v>
      </c>
      <c r="Q7" s="16"/>
    </row>
    <row r="8" spans="1:46" x14ac:dyDescent="0.3">
      <c r="A8" s="42">
        <v>44747</v>
      </c>
      <c r="B8" s="19">
        <f t="shared" si="0"/>
        <v>61880</v>
      </c>
      <c r="C8" s="19">
        <v>61.88</v>
      </c>
      <c r="D8" s="19">
        <v>7.19</v>
      </c>
      <c r="E8" s="19">
        <v>7.67</v>
      </c>
      <c r="F8" s="19">
        <v>150</v>
      </c>
      <c r="G8" s="19">
        <v>18</v>
      </c>
      <c r="H8" s="19">
        <v>332</v>
      </c>
      <c r="I8" s="19">
        <v>48</v>
      </c>
      <c r="J8" s="19">
        <v>256</v>
      </c>
      <c r="K8" s="19">
        <v>25</v>
      </c>
      <c r="L8" s="19" t="s">
        <v>37</v>
      </c>
      <c r="M8" s="19">
        <v>700</v>
      </c>
      <c r="N8" s="19">
        <v>0.3</v>
      </c>
      <c r="O8" s="19">
        <v>24.56</v>
      </c>
      <c r="P8" s="19">
        <v>1400000</v>
      </c>
      <c r="Q8" s="16"/>
    </row>
    <row r="9" spans="1:46" x14ac:dyDescent="0.3">
      <c r="A9" s="42">
        <v>44748</v>
      </c>
      <c r="B9" s="19">
        <f t="shared" si="0"/>
        <v>61910</v>
      </c>
      <c r="C9" s="19">
        <v>61.91</v>
      </c>
      <c r="D9" s="19">
        <v>7.21</v>
      </c>
      <c r="E9" s="19">
        <v>7.79</v>
      </c>
      <c r="F9" s="19">
        <v>140</v>
      </c>
      <c r="G9" s="19">
        <v>14</v>
      </c>
      <c r="H9" s="19">
        <v>312</v>
      </c>
      <c r="I9" s="19">
        <v>36</v>
      </c>
      <c r="J9" s="19">
        <v>248</v>
      </c>
      <c r="K9" s="19">
        <v>23</v>
      </c>
      <c r="L9" s="19" t="s">
        <v>37</v>
      </c>
      <c r="M9" s="19">
        <v>400</v>
      </c>
      <c r="N9" s="19">
        <v>0.3</v>
      </c>
      <c r="O9" s="39">
        <v>22.5</v>
      </c>
      <c r="P9" s="19">
        <v>1700000</v>
      </c>
      <c r="Q9" s="16"/>
    </row>
    <row r="10" spans="1:46" x14ac:dyDescent="0.3">
      <c r="A10" s="42">
        <v>44749</v>
      </c>
      <c r="B10" s="19">
        <f t="shared" si="0"/>
        <v>63320</v>
      </c>
      <c r="C10" s="19">
        <v>63.32</v>
      </c>
      <c r="D10" s="19">
        <v>7.26</v>
      </c>
      <c r="E10" s="19">
        <v>7.61</v>
      </c>
      <c r="F10" s="19">
        <v>135</v>
      </c>
      <c r="G10" s="19">
        <v>16</v>
      </c>
      <c r="H10" s="19">
        <v>328</v>
      </c>
      <c r="I10" s="19">
        <v>44</v>
      </c>
      <c r="J10" s="19">
        <v>263</v>
      </c>
      <c r="K10" s="19">
        <v>26</v>
      </c>
      <c r="L10" s="19" t="s">
        <v>37</v>
      </c>
      <c r="M10" s="19">
        <v>500</v>
      </c>
      <c r="N10" s="19">
        <v>0.2</v>
      </c>
      <c r="O10" s="19">
        <v>23.56</v>
      </c>
      <c r="P10" s="19">
        <v>1400000</v>
      </c>
      <c r="Q10" s="16"/>
    </row>
    <row r="11" spans="1:46" x14ac:dyDescent="0.3">
      <c r="A11" s="42">
        <v>44750</v>
      </c>
      <c r="B11" s="19">
        <f t="shared" si="0"/>
        <v>63620</v>
      </c>
      <c r="C11" s="19">
        <v>63.62</v>
      </c>
      <c r="D11" s="19">
        <v>7.18</v>
      </c>
      <c r="E11" s="19">
        <v>7.67</v>
      </c>
      <c r="F11" s="19">
        <v>140</v>
      </c>
      <c r="G11" s="19">
        <v>17</v>
      </c>
      <c r="H11" s="19">
        <v>316</v>
      </c>
      <c r="I11" s="19">
        <v>40</v>
      </c>
      <c r="J11" s="19">
        <v>272</v>
      </c>
      <c r="K11" s="19">
        <v>24</v>
      </c>
      <c r="L11" s="19" t="s">
        <v>37</v>
      </c>
      <c r="M11" s="19">
        <v>700</v>
      </c>
      <c r="N11" s="19">
        <v>0.3</v>
      </c>
      <c r="O11" s="19">
        <v>21.72</v>
      </c>
      <c r="P11" s="19">
        <v>1300000</v>
      </c>
      <c r="Q11" s="16"/>
    </row>
    <row r="12" spans="1:46" x14ac:dyDescent="0.3">
      <c r="A12" s="42">
        <v>44751</v>
      </c>
      <c r="B12" s="19">
        <f t="shared" si="0"/>
        <v>60990</v>
      </c>
      <c r="C12" s="19">
        <v>60.99</v>
      </c>
      <c r="D12" s="19">
        <v>7.21</v>
      </c>
      <c r="E12" s="19">
        <v>7.76</v>
      </c>
      <c r="F12" s="19">
        <v>130</v>
      </c>
      <c r="G12" s="19">
        <v>12</v>
      </c>
      <c r="H12" s="19">
        <v>320</v>
      </c>
      <c r="I12" s="19">
        <v>36</v>
      </c>
      <c r="J12" s="19">
        <v>261</v>
      </c>
      <c r="K12" s="19">
        <v>27</v>
      </c>
      <c r="L12" s="19" t="s">
        <v>37</v>
      </c>
      <c r="M12" s="19">
        <v>600</v>
      </c>
      <c r="N12" s="19">
        <v>0.2</v>
      </c>
      <c r="O12" s="19">
        <v>24.44</v>
      </c>
      <c r="P12" s="19">
        <v>1100000</v>
      </c>
      <c r="Q12" s="16"/>
    </row>
    <row r="13" spans="1:46" x14ac:dyDescent="0.3">
      <c r="A13" s="42">
        <v>44752</v>
      </c>
      <c r="B13" s="19">
        <f t="shared" si="0"/>
        <v>67630</v>
      </c>
      <c r="C13" s="19">
        <v>67.63</v>
      </c>
      <c r="D13" s="39">
        <v>7.23</v>
      </c>
      <c r="E13" s="19">
        <v>7.63</v>
      </c>
      <c r="F13" s="19">
        <v>140</v>
      </c>
      <c r="G13" s="19">
        <v>13</v>
      </c>
      <c r="H13" s="19">
        <v>324</v>
      </c>
      <c r="I13" s="19">
        <v>44</v>
      </c>
      <c r="J13" s="19">
        <v>285</v>
      </c>
      <c r="K13" s="19">
        <v>28</v>
      </c>
      <c r="L13" s="19" t="s">
        <v>37</v>
      </c>
      <c r="M13" s="19">
        <v>400</v>
      </c>
      <c r="N13" s="19">
        <v>0.3</v>
      </c>
      <c r="O13" s="19">
        <v>24.02</v>
      </c>
      <c r="P13" s="19">
        <v>1300000</v>
      </c>
      <c r="Q13" s="16"/>
    </row>
    <row r="14" spans="1:46" x14ac:dyDescent="0.3">
      <c r="A14" s="42">
        <v>44753</v>
      </c>
      <c r="B14" s="19">
        <f t="shared" si="0"/>
        <v>62870</v>
      </c>
      <c r="C14" s="19">
        <v>62.87</v>
      </c>
      <c r="D14" s="19">
        <v>7.29</v>
      </c>
      <c r="E14" s="19">
        <v>7.62</v>
      </c>
      <c r="F14" s="19">
        <v>135</v>
      </c>
      <c r="G14" s="19">
        <v>15</v>
      </c>
      <c r="H14" s="19">
        <v>312</v>
      </c>
      <c r="I14" s="19">
        <v>40</v>
      </c>
      <c r="J14" s="19">
        <v>266</v>
      </c>
      <c r="K14" s="19">
        <v>24</v>
      </c>
      <c r="L14" s="19" t="s">
        <v>37</v>
      </c>
      <c r="M14" s="19">
        <v>500</v>
      </c>
      <c r="N14" s="19">
        <v>0.2</v>
      </c>
      <c r="O14" s="19">
        <v>22.66</v>
      </c>
      <c r="P14" s="19">
        <v>1700000</v>
      </c>
      <c r="Q14" s="16"/>
      <c r="S14" t="s">
        <v>38</v>
      </c>
    </row>
    <row r="15" spans="1:46" x14ac:dyDescent="0.3">
      <c r="A15" s="42">
        <v>44754</v>
      </c>
      <c r="B15" s="19">
        <f t="shared" si="0"/>
        <v>65840</v>
      </c>
      <c r="C15" s="19">
        <v>65.84</v>
      </c>
      <c r="D15" s="19">
        <v>7.12</v>
      </c>
      <c r="E15" s="19">
        <v>7.68</v>
      </c>
      <c r="F15" s="19">
        <v>140</v>
      </c>
      <c r="G15" s="19">
        <v>15</v>
      </c>
      <c r="H15" s="19">
        <v>304</v>
      </c>
      <c r="I15" s="19">
        <v>36</v>
      </c>
      <c r="J15" s="19">
        <v>272</v>
      </c>
      <c r="K15" s="19">
        <v>26</v>
      </c>
      <c r="L15" s="19" t="s">
        <v>37</v>
      </c>
      <c r="M15" s="19">
        <v>700</v>
      </c>
      <c r="N15" s="19">
        <v>0.2</v>
      </c>
      <c r="O15" s="19">
        <v>23.49</v>
      </c>
      <c r="P15" s="19">
        <v>1400000</v>
      </c>
      <c r="Q15" s="16"/>
    </row>
    <row r="16" spans="1:46" x14ac:dyDescent="0.3">
      <c r="A16" s="42">
        <v>44755</v>
      </c>
      <c r="B16" s="19">
        <f t="shared" si="0"/>
        <v>61950</v>
      </c>
      <c r="C16" s="19">
        <v>61.95</v>
      </c>
      <c r="D16" s="19">
        <v>7.17</v>
      </c>
      <c r="E16" s="19">
        <v>7.71</v>
      </c>
      <c r="F16" s="19">
        <v>150</v>
      </c>
      <c r="G16" s="19">
        <v>17</v>
      </c>
      <c r="H16" s="19">
        <v>328</v>
      </c>
      <c r="I16" s="19">
        <v>44</v>
      </c>
      <c r="J16" s="19">
        <v>265</v>
      </c>
      <c r="K16" s="19">
        <v>23</v>
      </c>
      <c r="L16" s="19" t="s">
        <v>37</v>
      </c>
      <c r="M16" s="19">
        <v>400</v>
      </c>
      <c r="N16" s="19">
        <v>0.3</v>
      </c>
      <c r="O16" s="19">
        <v>22.81</v>
      </c>
      <c r="P16" s="19">
        <v>1100000</v>
      </c>
      <c r="Q16" s="16"/>
    </row>
    <row r="17" spans="1:17" x14ac:dyDescent="0.3">
      <c r="A17" s="42">
        <v>44756</v>
      </c>
      <c r="B17" s="19">
        <f t="shared" si="0"/>
        <v>60200</v>
      </c>
      <c r="C17" s="39">
        <v>60.2</v>
      </c>
      <c r="D17" s="19">
        <v>7.21</v>
      </c>
      <c r="E17" s="19">
        <v>7.81</v>
      </c>
      <c r="F17" s="19">
        <v>135</v>
      </c>
      <c r="G17" s="19">
        <v>15</v>
      </c>
      <c r="H17" s="19">
        <v>296</v>
      </c>
      <c r="I17" s="19">
        <v>40</v>
      </c>
      <c r="J17" s="19">
        <v>268</v>
      </c>
      <c r="K17" s="19">
        <v>27</v>
      </c>
      <c r="L17" s="19" t="s">
        <v>37</v>
      </c>
      <c r="M17" s="19">
        <v>600</v>
      </c>
      <c r="N17" s="19">
        <v>0.2</v>
      </c>
      <c r="O17" s="19">
        <v>24.29</v>
      </c>
      <c r="P17" s="19">
        <v>1300000</v>
      </c>
      <c r="Q17" s="16"/>
    </row>
    <row r="18" spans="1:17" x14ac:dyDescent="0.3">
      <c r="A18" s="42">
        <v>44757</v>
      </c>
      <c r="B18" s="19">
        <f t="shared" si="0"/>
        <v>62640</v>
      </c>
      <c r="C18" s="19">
        <v>62.64</v>
      </c>
      <c r="D18" s="19">
        <v>7.23</v>
      </c>
      <c r="E18" s="19">
        <v>7.78</v>
      </c>
      <c r="F18" s="19">
        <v>125</v>
      </c>
      <c r="G18" s="19">
        <v>12</v>
      </c>
      <c r="H18" s="19">
        <v>324</v>
      </c>
      <c r="I18" s="19">
        <v>44</v>
      </c>
      <c r="J18" s="19">
        <v>276</v>
      </c>
      <c r="K18" s="19">
        <v>25</v>
      </c>
      <c r="L18" s="19" t="s">
        <v>37</v>
      </c>
      <c r="M18" s="19">
        <v>400</v>
      </c>
      <c r="N18" s="19">
        <v>0.3</v>
      </c>
      <c r="O18" s="19">
        <v>24.96</v>
      </c>
      <c r="P18" s="19">
        <v>1400000</v>
      </c>
      <c r="Q18" s="16"/>
    </row>
    <row r="19" spans="1:17" x14ac:dyDescent="0.3">
      <c r="A19" s="42">
        <v>44758</v>
      </c>
      <c r="B19" s="19">
        <f t="shared" si="0"/>
        <v>64870.000000000007</v>
      </c>
      <c r="C19" s="19">
        <v>64.87</v>
      </c>
      <c r="D19" s="19">
        <v>7.18</v>
      </c>
      <c r="E19" s="19">
        <v>7.74</v>
      </c>
      <c r="F19" s="19">
        <v>140</v>
      </c>
      <c r="G19" s="19">
        <v>14</v>
      </c>
      <c r="H19" s="19">
        <v>312</v>
      </c>
      <c r="I19" s="19">
        <v>36</v>
      </c>
      <c r="J19" s="19">
        <v>282</v>
      </c>
      <c r="K19" s="19">
        <v>28</v>
      </c>
      <c r="L19" s="19" t="s">
        <v>37</v>
      </c>
      <c r="M19" s="19">
        <v>400</v>
      </c>
      <c r="N19" s="19">
        <v>0.2</v>
      </c>
      <c r="O19" s="19">
        <v>23.52</v>
      </c>
      <c r="P19" s="19">
        <v>1400000</v>
      </c>
      <c r="Q19" s="16"/>
    </row>
    <row r="20" spans="1:17" x14ac:dyDescent="0.3">
      <c r="A20" s="42">
        <v>44759</v>
      </c>
      <c r="B20" s="19">
        <f t="shared" si="0"/>
        <v>64150.000000000007</v>
      </c>
      <c r="C20" s="19">
        <v>64.150000000000006</v>
      </c>
      <c r="D20" s="19">
        <v>7.21</v>
      </c>
      <c r="E20" s="19">
        <v>7.66</v>
      </c>
      <c r="F20" s="19">
        <v>150</v>
      </c>
      <c r="G20" s="19">
        <v>16</v>
      </c>
      <c r="H20" s="19">
        <v>328</v>
      </c>
      <c r="I20" s="19">
        <v>40</v>
      </c>
      <c r="J20" s="19">
        <v>240</v>
      </c>
      <c r="K20" s="19">
        <v>18</v>
      </c>
      <c r="L20" s="19" t="s">
        <v>37</v>
      </c>
      <c r="M20" s="19">
        <v>700</v>
      </c>
      <c r="N20" s="19">
        <v>0.2</v>
      </c>
      <c r="O20" s="19">
        <v>24.91</v>
      </c>
      <c r="P20" s="19">
        <v>1300000</v>
      </c>
      <c r="Q20" s="16"/>
    </row>
    <row r="21" spans="1:17" x14ac:dyDescent="0.3">
      <c r="A21" s="42">
        <v>44760</v>
      </c>
      <c r="B21" s="19">
        <f t="shared" si="0"/>
        <v>63100</v>
      </c>
      <c r="C21" s="39">
        <v>63.1</v>
      </c>
      <c r="D21" s="19">
        <v>7.53</v>
      </c>
      <c r="E21" s="19">
        <v>7.58</v>
      </c>
      <c r="F21" s="19">
        <v>135</v>
      </c>
      <c r="G21" s="19">
        <v>13</v>
      </c>
      <c r="H21" s="19">
        <v>300</v>
      </c>
      <c r="I21" s="19">
        <v>36</v>
      </c>
      <c r="J21" s="19">
        <v>202</v>
      </c>
      <c r="K21" s="19">
        <v>22</v>
      </c>
      <c r="L21" s="19" t="s">
        <v>37</v>
      </c>
      <c r="M21" s="19">
        <v>500</v>
      </c>
      <c r="N21" s="19">
        <v>0.3</v>
      </c>
      <c r="O21" s="19">
        <v>23.63</v>
      </c>
      <c r="P21" s="19">
        <v>1700000</v>
      </c>
      <c r="Q21" s="16"/>
    </row>
    <row r="22" spans="1:17" x14ac:dyDescent="0.3">
      <c r="A22" s="42">
        <v>44761</v>
      </c>
      <c r="B22" s="19">
        <f t="shared" si="0"/>
        <v>64200</v>
      </c>
      <c r="C22" s="39">
        <v>64.2</v>
      </c>
      <c r="D22" s="19">
        <v>7.32</v>
      </c>
      <c r="E22" s="19">
        <v>7.72</v>
      </c>
      <c r="F22" s="19">
        <v>145</v>
      </c>
      <c r="G22" s="19">
        <v>15</v>
      </c>
      <c r="H22" s="19">
        <v>308</v>
      </c>
      <c r="I22" s="19">
        <v>44</v>
      </c>
      <c r="J22" s="19">
        <v>238</v>
      </c>
      <c r="K22" s="19">
        <v>26</v>
      </c>
      <c r="L22" s="19" t="s">
        <v>37</v>
      </c>
      <c r="M22" s="19">
        <v>600</v>
      </c>
      <c r="N22" s="19">
        <v>0.2</v>
      </c>
      <c r="O22" s="19">
        <v>24.25</v>
      </c>
      <c r="P22" s="19">
        <v>1100000</v>
      </c>
      <c r="Q22" s="16"/>
    </row>
    <row r="23" spans="1:17" x14ac:dyDescent="0.3">
      <c r="A23" s="42">
        <v>44762</v>
      </c>
      <c r="B23" s="19">
        <f t="shared" si="0"/>
        <v>65960</v>
      </c>
      <c r="C23" s="19">
        <v>65.959999999999994</v>
      </c>
      <c r="D23" s="19">
        <v>7.46</v>
      </c>
      <c r="E23" s="39">
        <v>7.5</v>
      </c>
      <c r="F23" s="19">
        <v>150</v>
      </c>
      <c r="G23" s="19">
        <v>17</v>
      </c>
      <c r="H23" s="19">
        <v>304</v>
      </c>
      <c r="I23" s="19">
        <v>32</v>
      </c>
      <c r="J23" s="19">
        <v>213</v>
      </c>
      <c r="K23" s="19">
        <v>23</v>
      </c>
      <c r="L23" s="19" t="s">
        <v>37</v>
      </c>
      <c r="M23" s="19">
        <v>400</v>
      </c>
      <c r="N23" s="19">
        <v>0.3</v>
      </c>
      <c r="O23" s="19">
        <v>23.79</v>
      </c>
      <c r="P23" s="19">
        <v>1300000</v>
      </c>
      <c r="Q23" s="16"/>
    </row>
    <row r="24" spans="1:17" x14ac:dyDescent="0.3">
      <c r="A24" s="42">
        <v>44763</v>
      </c>
      <c r="B24" s="19">
        <f t="shared" si="0"/>
        <v>59360</v>
      </c>
      <c r="C24" s="39">
        <v>59.36</v>
      </c>
      <c r="D24" s="19">
        <v>7.31</v>
      </c>
      <c r="E24" s="19">
        <v>7.65</v>
      </c>
      <c r="F24" s="19">
        <v>130</v>
      </c>
      <c r="G24" s="19">
        <v>14</v>
      </c>
      <c r="H24" s="19">
        <v>328</v>
      </c>
      <c r="I24" s="19">
        <v>40</v>
      </c>
      <c r="J24" s="19">
        <v>262</v>
      </c>
      <c r="K24" s="19">
        <v>25</v>
      </c>
      <c r="L24" s="19" t="s">
        <v>37</v>
      </c>
      <c r="M24" s="19">
        <v>600</v>
      </c>
      <c r="N24" s="19">
        <v>0.3</v>
      </c>
      <c r="O24" s="19">
        <v>24.09</v>
      </c>
      <c r="P24" s="19">
        <v>1700000</v>
      </c>
      <c r="Q24" s="16"/>
    </row>
    <row r="25" spans="1:17" x14ac:dyDescent="0.3">
      <c r="A25" s="42">
        <v>44764</v>
      </c>
      <c r="B25" s="19">
        <f t="shared" si="0"/>
        <v>61960</v>
      </c>
      <c r="C25" s="39">
        <v>61.96</v>
      </c>
      <c r="D25" s="19">
        <v>7.19</v>
      </c>
      <c r="E25" s="19">
        <v>7.74</v>
      </c>
      <c r="F25" s="19">
        <v>145</v>
      </c>
      <c r="G25" s="19">
        <v>16</v>
      </c>
      <c r="H25" s="19">
        <v>316</v>
      </c>
      <c r="I25" s="19">
        <v>36</v>
      </c>
      <c r="J25" s="19">
        <v>256</v>
      </c>
      <c r="K25" s="19">
        <v>22</v>
      </c>
      <c r="L25" s="19" t="s">
        <v>37</v>
      </c>
      <c r="M25" s="19">
        <v>500</v>
      </c>
      <c r="N25" s="19">
        <v>0.2</v>
      </c>
      <c r="O25" s="19">
        <v>23.04</v>
      </c>
      <c r="P25" s="19">
        <v>1400000</v>
      </c>
      <c r="Q25" s="16"/>
    </row>
    <row r="26" spans="1:17" x14ac:dyDescent="0.3">
      <c r="A26" s="42">
        <v>44765</v>
      </c>
      <c r="B26" s="19">
        <f t="shared" si="0"/>
        <v>57180</v>
      </c>
      <c r="C26" s="39">
        <v>57.18</v>
      </c>
      <c r="D26" s="19">
        <v>7.24</v>
      </c>
      <c r="E26" s="19">
        <v>7.69</v>
      </c>
      <c r="F26" s="19">
        <v>145</v>
      </c>
      <c r="G26" s="19">
        <v>15</v>
      </c>
      <c r="H26" s="19">
        <v>312</v>
      </c>
      <c r="I26" s="19">
        <v>44</v>
      </c>
      <c r="J26" s="19">
        <v>268</v>
      </c>
      <c r="K26" s="19">
        <v>26</v>
      </c>
      <c r="L26" s="19" t="s">
        <v>37</v>
      </c>
      <c r="M26" s="19">
        <v>400</v>
      </c>
      <c r="N26" s="19">
        <v>0.3</v>
      </c>
      <c r="O26" s="19">
        <v>24.37</v>
      </c>
      <c r="P26" s="19">
        <v>1100000</v>
      </c>
      <c r="Q26" s="43"/>
    </row>
    <row r="27" spans="1:17" x14ac:dyDescent="0.3">
      <c r="A27" s="42">
        <v>44766</v>
      </c>
      <c r="B27" s="19">
        <f t="shared" si="0"/>
        <v>58700</v>
      </c>
      <c r="C27" s="39">
        <v>58.7</v>
      </c>
      <c r="D27" s="19">
        <v>7.22</v>
      </c>
      <c r="E27" s="19">
        <v>7.64</v>
      </c>
      <c r="F27" s="19">
        <v>135</v>
      </c>
      <c r="G27" s="19">
        <v>17</v>
      </c>
      <c r="H27" s="19">
        <v>316</v>
      </c>
      <c r="I27" s="19">
        <v>40</v>
      </c>
      <c r="J27" s="19">
        <v>234</v>
      </c>
      <c r="K27" s="19">
        <v>24</v>
      </c>
      <c r="L27" s="19" t="s">
        <v>37</v>
      </c>
      <c r="M27" s="19">
        <v>700</v>
      </c>
      <c r="N27" s="19">
        <v>0.2</v>
      </c>
      <c r="O27" s="19">
        <v>21.92</v>
      </c>
      <c r="P27" s="19">
        <v>1300000</v>
      </c>
      <c r="Q27" s="43"/>
    </row>
    <row r="28" spans="1:17" ht="86.4" x14ac:dyDescent="0.3">
      <c r="A28" s="42">
        <v>44767</v>
      </c>
      <c r="B28" s="19">
        <f t="shared" si="0"/>
        <v>0</v>
      </c>
      <c r="C28" s="19">
        <v>0</v>
      </c>
      <c r="D28" s="47" t="s">
        <v>39</v>
      </c>
      <c r="E28" s="47" t="s">
        <v>39</v>
      </c>
      <c r="F28" s="47" t="s">
        <v>39</v>
      </c>
      <c r="G28" s="47" t="s">
        <v>39</v>
      </c>
      <c r="H28" s="47" t="s">
        <v>39</v>
      </c>
      <c r="I28" s="47" t="s">
        <v>39</v>
      </c>
      <c r="J28" s="47" t="s">
        <v>39</v>
      </c>
      <c r="K28" s="47" t="s">
        <v>39</v>
      </c>
      <c r="L28" s="19" t="s">
        <v>37</v>
      </c>
      <c r="M28" s="47" t="s">
        <v>39</v>
      </c>
      <c r="N28" s="47" t="s">
        <v>39</v>
      </c>
      <c r="O28" s="19">
        <v>23.42</v>
      </c>
      <c r="P28" s="47">
        <v>1700000</v>
      </c>
      <c r="Q28" s="53" t="s">
        <v>42</v>
      </c>
    </row>
    <row r="29" spans="1:17" ht="14.4" customHeight="1" x14ac:dyDescent="0.3">
      <c r="A29" s="42">
        <v>44768</v>
      </c>
      <c r="B29" s="19">
        <f t="shared" si="0"/>
        <v>0</v>
      </c>
      <c r="C29" s="19">
        <v>0</v>
      </c>
      <c r="D29" s="47" t="s">
        <v>39</v>
      </c>
      <c r="E29" s="47" t="s">
        <v>39</v>
      </c>
      <c r="F29" s="47" t="s">
        <v>39</v>
      </c>
      <c r="G29" s="47" t="s">
        <v>39</v>
      </c>
      <c r="H29" s="47" t="s">
        <v>39</v>
      </c>
      <c r="I29" s="47" t="s">
        <v>39</v>
      </c>
      <c r="J29" s="47" t="s">
        <v>39</v>
      </c>
      <c r="K29" s="47" t="s">
        <v>39</v>
      </c>
      <c r="L29" s="19" t="s">
        <v>37</v>
      </c>
      <c r="M29" s="47" t="s">
        <v>39</v>
      </c>
      <c r="N29" s="47" t="s">
        <v>39</v>
      </c>
      <c r="O29" s="47" t="s">
        <v>39</v>
      </c>
      <c r="P29" s="47" t="s">
        <v>39</v>
      </c>
      <c r="Q29" s="79" t="s">
        <v>40</v>
      </c>
    </row>
    <row r="30" spans="1:17" x14ac:dyDescent="0.3">
      <c r="A30" s="42">
        <v>44769</v>
      </c>
      <c r="B30" s="19">
        <f t="shared" si="0"/>
        <v>0</v>
      </c>
      <c r="C30" s="19">
        <v>0</v>
      </c>
      <c r="D30" s="47" t="s">
        <v>39</v>
      </c>
      <c r="E30" s="47" t="s">
        <v>39</v>
      </c>
      <c r="F30" s="47" t="s">
        <v>39</v>
      </c>
      <c r="G30" s="47" t="s">
        <v>39</v>
      </c>
      <c r="H30" s="47" t="s">
        <v>39</v>
      </c>
      <c r="I30" s="47" t="s">
        <v>39</v>
      </c>
      <c r="J30" s="47" t="s">
        <v>39</v>
      </c>
      <c r="K30" s="47" t="s">
        <v>39</v>
      </c>
      <c r="L30" s="19" t="s">
        <v>37</v>
      </c>
      <c r="M30" s="47" t="s">
        <v>39</v>
      </c>
      <c r="N30" s="47" t="s">
        <v>39</v>
      </c>
      <c r="O30" s="47" t="s">
        <v>39</v>
      </c>
      <c r="P30" s="47" t="s">
        <v>39</v>
      </c>
      <c r="Q30" s="80"/>
    </row>
    <row r="31" spans="1:17" x14ac:dyDescent="0.3">
      <c r="A31" s="42">
        <v>44770</v>
      </c>
      <c r="B31" s="19">
        <f t="shared" si="0"/>
        <v>0</v>
      </c>
      <c r="C31" s="19">
        <v>0</v>
      </c>
      <c r="D31" s="47" t="s">
        <v>39</v>
      </c>
      <c r="E31" s="47" t="s">
        <v>39</v>
      </c>
      <c r="F31" s="47" t="s">
        <v>39</v>
      </c>
      <c r="G31" s="47" t="s">
        <v>39</v>
      </c>
      <c r="H31" s="47" t="s">
        <v>39</v>
      </c>
      <c r="I31" s="47" t="s">
        <v>39</v>
      </c>
      <c r="J31" s="47" t="s">
        <v>39</v>
      </c>
      <c r="K31" s="47" t="s">
        <v>39</v>
      </c>
      <c r="L31" s="19" t="s">
        <v>37</v>
      </c>
      <c r="M31" s="47" t="s">
        <v>39</v>
      </c>
      <c r="N31" s="47" t="s">
        <v>39</v>
      </c>
      <c r="O31" s="47" t="s">
        <v>39</v>
      </c>
      <c r="P31" s="47" t="s">
        <v>39</v>
      </c>
      <c r="Q31" s="80"/>
    </row>
    <row r="32" spans="1:17" x14ac:dyDescent="0.3">
      <c r="A32" s="42">
        <v>44771</v>
      </c>
      <c r="B32" s="19">
        <f t="shared" si="0"/>
        <v>0</v>
      </c>
      <c r="C32" s="19">
        <v>0</v>
      </c>
      <c r="D32" s="47" t="s">
        <v>39</v>
      </c>
      <c r="E32" s="47" t="s">
        <v>39</v>
      </c>
      <c r="F32" s="47" t="s">
        <v>39</v>
      </c>
      <c r="G32" s="47" t="s">
        <v>39</v>
      </c>
      <c r="H32" s="47" t="s">
        <v>39</v>
      </c>
      <c r="I32" s="47" t="s">
        <v>39</v>
      </c>
      <c r="J32" s="47" t="s">
        <v>39</v>
      </c>
      <c r="K32" s="47" t="s">
        <v>39</v>
      </c>
      <c r="L32" s="19" t="s">
        <v>37</v>
      </c>
      <c r="M32" s="47" t="s">
        <v>39</v>
      </c>
      <c r="N32" s="47" t="s">
        <v>39</v>
      </c>
      <c r="O32" s="47" t="s">
        <v>39</v>
      </c>
      <c r="P32" s="47" t="s">
        <v>39</v>
      </c>
      <c r="Q32" s="80"/>
    </row>
    <row r="33" spans="1:17" x14ac:dyDescent="0.3">
      <c r="A33" s="42">
        <v>44772</v>
      </c>
      <c r="B33" s="19">
        <f t="shared" si="0"/>
        <v>0</v>
      </c>
      <c r="C33" s="19">
        <v>0</v>
      </c>
      <c r="D33" s="47" t="s">
        <v>39</v>
      </c>
      <c r="E33" s="47" t="s">
        <v>39</v>
      </c>
      <c r="F33" s="47" t="s">
        <v>39</v>
      </c>
      <c r="G33" s="47" t="s">
        <v>39</v>
      </c>
      <c r="H33" s="47" t="s">
        <v>39</v>
      </c>
      <c r="I33" s="47" t="s">
        <v>39</v>
      </c>
      <c r="J33" s="47" t="s">
        <v>39</v>
      </c>
      <c r="K33" s="47" t="s">
        <v>39</v>
      </c>
      <c r="L33" s="19" t="s">
        <v>37</v>
      </c>
      <c r="M33" s="47" t="s">
        <v>39</v>
      </c>
      <c r="N33" s="47" t="s">
        <v>39</v>
      </c>
      <c r="O33" s="47">
        <v>23.68</v>
      </c>
      <c r="P33" s="47">
        <v>1400000</v>
      </c>
      <c r="Q33" s="80"/>
    </row>
    <row r="34" spans="1:17" ht="15" thickBot="1" x14ac:dyDescent="0.35">
      <c r="A34" s="44">
        <v>44773</v>
      </c>
      <c r="B34" s="19">
        <f t="shared" si="0"/>
        <v>0</v>
      </c>
      <c r="C34" s="19">
        <v>0</v>
      </c>
      <c r="D34" s="47" t="s">
        <v>39</v>
      </c>
      <c r="E34" s="47" t="s">
        <v>39</v>
      </c>
      <c r="F34" s="47" t="s">
        <v>39</v>
      </c>
      <c r="G34" s="47" t="s">
        <v>39</v>
      </c>
      <c r="H34" s="47" t="s">
        <v>39</v>
      </c>
      <c r="I34" s="47" t="s">
        <v>39</v>
      </c>
      <c r="J34" s="47" t="s">
        <v>39</v>
      </c>
      <c r="K34" s="47" t="s">
        <v>39</v>
      </c>
      <c r="L34" s="19" t="s">
        <v>37</v>
      </c>
      <c r="M34" s="47" t="s">
        <v>39</v>
      </c>
      <c r="N34" s="47" t="s">
        <v>39</v>
      </c>
      <c r="O34" s="47">
        <v>24.37</v>
      </c>
      <c r="P34" s="47">
        <v>1100000</v>
      </c>
      <c r="Q34" s="81"/>
    </row>
    <row r="35" spans="1:17" ht="15" thickBot="1" x14ac:dyDescent="0.35">
      <c r="A35" s="11" t="s">
        <v>32</v>
      </c>
      <c r="B35" s="17">
        <f>AVERAGE(B4:B34)</f>
        <v>47933.870967741932</v>
      </c>
      <c r="C35" s="17">
        <f t="shared" ref="C35:P35" si="1">AVERAGE(C4:C34)</f>
        <v>47.933870967741939</v>
      </c>
      <c r="D35" s="17">
        <f t="shared" si="1"/>
        <v>7.237916666666667</v>
      </c>
      <c r="E35" s="17">
        <f t="shared" si="1"/>
        <v>7.689166666666666</v>
      </c>
      <c r="F35" s="17">
        <f t="shared" si="1"/>
        <v>139.79166666666666</v>
      </c>
      <c r="G35" s="17">
        <f t="shared" si="1"/>
        <v>15.125</v>
      </c>
      <c r="H35" s="17">
        <f t="shared" si="1"/>
        <v>317.33333333333331</v>
      </c>
      <c r="I35" s="17">
        <f t="shared" si="1"/>
        <v>40</v>
      </c>
      <c r="J35" s="17">
        <f t="shared" si="1"/>
        <v>256.5</v>
      </c>
      <c r="K35" s="17">
        <f t="shared" si="1"/>
        <v>24.458333333333332</v>
      </c>
      <c r="L35" s="17" t="s">
        <v>37</v>
      </c>
      <c r="M35" s="17">
        <f t="shared" si="1"/>
        <v>537.5</v>
      </c>
      <c r="N35" s="17">
        <f t="shared" si="1"/>
        <v>0.25</v>
      </c>
      <c r="O35" s="17">
        <f t="shared" si="1"/>
        <v>23.633703703703699</v>
      </c>
      <c r="P35" s="17">
        <f t="shared" si="1"/>
        <v>1374074.0740740742</v>
      </c>
      <c r="Q35" s="37"/>
    </row>
    <row r="36" spans="1:17" x14ac:dyDescent="0.3">
      <c r="B36" s="57">
        <f>SUM(B4:B34)</f>
        <v>1485950</v>
      </c>
      <c r="C36" s="57">
        <f>SUM(C4:C34)</f>
        <v>1485.95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41" spans="1:17" ht="40.799999999999997" customHeight="1" x14ac:dyDescent="0.3">
      <c r="A41" s="59" t="s">
        <v>33</v>
      </c>
      <c r="B41" s="59"/>
      <c r="C41" s="59" t="s">
        <v>34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3" spans="1:17" x14ac:dyDescent="0.3">
      <c r="A43" s="13" t="s">
        <v>35</v>
      </c>
      <c r="B43" s="14">
        <f>MIN(B4:B34)</f>
        <v>0</v>
      </c>
      <c r="C43" s="14">
        <f t="shared" ref="C43:P43" si="2">MIN(C4:C34)</f>
        <v>0</v>
      </c>
      <c r="D43" s="14">
        <f t="shared" si="2"/>
        <v>7.11</v>
      </c>
      <c r="E43" s="14">
        <f t="shared" si="2"/>
        <v>7.5</v>
      </c>
      <c r="F43" s="14">
        <f t="shared" si="2"/>
        <v>125</v>
      </c>
      <c r="G43" s="14">
        <f t="shared" si="2"/>
        <v>12</v>
      </c>
      <c r="H43" s="14">
        <f t="shared" si="2"/>
        <v>296</v>
      </c>
      <c r="I43" s="14">
        <f t="shared" si="2"/>
        <v>32</v>
      </c>
      <c r="J43" s="14">
        <f t="shared" si="2"/>
        <v>202</v>
      </c>
      <c r="K43" s="14">
        <f t="shared" si="2"/>
        <v>18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21.72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36</v>
      </c>
      <c r="B45" s="14">
        <f>MAX(B4:B34)</f>
        <v>67630</v>
      </c>
      <c r="C45" s="14">
        <f t="shared" ref="C45:P45" si="3">MAX(C4:C34)</f>
        <v>67.63</v>
      </c>
      <c r="D45" s="14">
        <f t="shared" si="3"/>
        <v>7.53</v>
      </c>
      <c r="E45" s="14">
        <f t="shared" si="3"/>
        <v>7.81</v>
      </c>
      <c r="F45" s="14">
        <f t="shared" si="3"/>
        <v>150</v>
      </c>
      <c r="G45" s="14">
        <f t="shared" si="3"/>
        <v>18</v>
      </c>
      <c r="H45" s="14">
        <f t="shared" si="3"/>
        <v>336</v>
      </c>
      <c r="I45" s="14">
        <f t="shared" si="3"/>
        <v>48</v>
      </c>
      <c r="J45" s="14">
        <f t="shared" si="3"/>
        <v>285</v>
      </c>
      <c r="K45" s="14">
        <f t="shared" si="3"/>
        <v>28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24.97</v>
      </c>
      <c r="P45" s="14">
        <f t="shared" si="3"/>
        <v>1700000</v>
      </c>
      <c r="Q45" s="14"/>
    </row>
  </sheetData>
  <mergeCells count="13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29:Q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5"/>
  <sheetViews>
    <sheetView workbookViewId="0">
      <selection activeCell="D36" sqref="D36:P36"/>
    </sheetView>
  </sheetViews>
  <sheetFormatPr defaultRowHeight="14.4" x14ac:dyDescent="0.3"/>
  <cols>
    <col min="1" max="1" width="10.21875" customWidth="1"/>
    <col min="2" max="2" width="8.5546875" customWidth="1"/>
    <col min="3" max="3" width="8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32.1093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61" t="s">
        <v>29</v>
      </c>
      <c r="B1" s="62"/>
      <c r="C1" s="62"/>
      <c r="D1" s="62"/>
      <c r="E1" s="62"/>
      <c r="F1" s="62"/>
      <c r="G1" s="62"/>
      <c r="H1" s="63"/>
      <c r="I1" s="63"/>
      <c r="J1" s="62"/>
      <c r="K1" s="62"/>
      <c r="L1" s="62"/>
      <c r="M1" s="62"/>
      <c r="N1" s="62"/>
      <c r="O1" s="62"/>
      <c r="P1" s="62"/>
      <c r="Q1" s="6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5" t="s">
        <v>0</v>
      </c>
      <c r="B2" s="67" t="s">
        <v>26</v>
      </c>
      <c r="C2" s="68"/>
      <c r="D2" s="69" t="s">
        <v>1</v>
      </c>
      <c r="E2" s="70"/>
      <c r="F2" s="71" t="s">
        <v>2</v>
      </c>
      <c r="G2" s="72"/>
      <c r="H2" s="73" t="s">
        <v>3</v>
      </c>
      <c r="I2" s="74"/>
      <c r="J2" s="75" t="s">
        <v>4</v>
      </c>
      <c r="K2" s="72"/>
      <c r="L2" s="76" t="s">
        <v>5</v>
      </c>
      <c r="M2" s="72"/>
      <c r="N2" s="2" t="s">
        <v>6</v>
      </c>
      <c r="O2" s="76" t="s">
        <v>7</v>
      </c>
      <c r="P2" s="77"/>
      <c r="Q2" s="7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6"/>
      <c r="B3" s="4" t="s">
        <v>9</v>
      </c>
      <c r="C3" s="5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0">
        <v>44743</v>
      </c>
      <c r="B4" s="33">
        <f>C4*1000</f>
        <v>38780</v>
      </c>
      <c r="C4" s="33">
        <v>38.78</v>
      </c>
      <c r="D4" s="52">
        <v>7.4</v>
      </c>
      <c r="E4" s="33">
        <v>7.92</v>
      </c>
      <c r="F4" s="33">
        <v>156</v>
      </c>
      <c r="G4" s="33">
        <v>28</v>
      </c>
      <c r="H4" s="33">
        <v>356</v>
      </c>
      <c r="I4" s="33">
        <v>48</v>
      </c>
      <c r="J4" s="33">
        <v>338</v>
      </c>
      <c r="K4" s="33">
        <v>47</v>
      </c>
      <c r="L4" s="46" t="s">
        <v>37</v>
      </c>
      <c r="M4" s="33">
        <v>500</v>
      </c>
      <c r="N4" s="33">
        <v>0.3</v>
      </c>
      <c r="O4" s="33">
        <v>23.4</v>
      </c>
      <c r="P4" s="33">
        <v>1400000</v>
      </c>
      <c r="Q4" s="41"/>
    </row>
    <row r="5" spans="1:46" x14ac:dyDescent="0.3">
      <c r="A5" s="42">
        <v>44744</v>
      </c>
      <c r="B5" s="18">
        <f t="shared" ref="B5:B34" si="0">C5*1000</f>
        <v>36100</v>
      </c>
      <c r="C5" s="39">
        <v>36.1</v>
      </c>
      <c r="D5" s="19">
        <v>7.42</v>
      </c>
      <c r="E5" s="19">
        <v>7.84</v>
      </c>
      <c r="F5" s="19">
        <v>165</v>
      </c>
      <c r="G5" s="19">
        <v>26</v>
      </c>
      <c r="H5" s="19">
        <v>364</v>
      </c>
      <c r="I5" s="19">
        <v>40</v>
      </c>
      <c r="J5" s="19">
        <v>310</v>
      </c>
      <c r="K5" s="19">
        <v>38</v>
      </c>
      <c r="L5" s="19" t="s">
        <v>37</v>
      </c>
      <c r="M5" s="19">
        <v>600</v>
      </c>
      <c r="N5" s="19">
        <v>0.2</v>
      </c>
      <c r="O5" s="19">
        <v>23.7</v>
      </c>
      <c r="P5" s="19">
        <v>1300000</v>
      </c>
      <c r="Q5" s="16"/>
    </row>
    <row r="6" spans="1:46" x14ac:dyDescent="0.3">
      <c r="A6" s="42">
        <v>44745</v>
      </c>
      <c r="B6" s="18">
        <f t="shared" si="0"/>
        <v>33420</v>
      </c>
      <c r="C6" s="19">
        <v>33.42</v>
      </c>
      <c r="D6" s="19">
        <v>7.49</v>
      </c>
      <c r="E6" s="19">
        <v>7.65</v>
      </c>
      <c r="F6" s="19">
        <v>153</v>
      </c>
      <c r="G6" s="19">
        <v>24</v>
      </c>
      <c r="H6" s="19">
        <v>352</v>
      </c>
      <c r="I6" s="19">
        <v>36</v>
      </c>
      <c r="J6" s="19">
        <v>323</v>
      </c>
      <c r="K6" s="19">
        <v>39</v>
      </c>
      <c r="L6" s="19" t="s">
        <v>37</v>
      </c>
      <c r="M6" s="19">
        <v>400</v>
      </c>
      <c r="N6" s="19">
        <v>0.3</v>
      </c>
      <c r="O6" s="19">
        <v>25.8</v>
      </c>
      <c r="P6" s="19">
        <v>1200000</v>
      </c>
      <c r="Q6" s="16"/>
    </row>
    <row r="7" spans="1:46" x14ac:dyDescent="0.3">
      <c r="A7" s="42">
        <v>44746</v>
      </c>
      <c r="B7" s="18">
        <f t="shared" si="0"/>
        <v>37480</v>
      </c>
      <c r="C7" s="19">
        <v>37.479999999999997</v>
      </c>
      <c r="D7" s="19">
        <v>7.46</v>
      </c>
      <c r="E7" s="19">
        <v>7.67</v>
      </c>
      <c r="F7" s="19">
        <v>159</v>
      </c>
      <c r="G7" s="19">
        <v>25</v>
      </c>
      <c r="H7" s="19">
        <v>356</v>
      </c>
      <c r="I7" s="19">
        <v>40</v>
      </c>
      <c r="J7" s="19">
        <v>319</v>
      </c>
      <c r="K7" s="19">
        <v>37</v>
      </c>
      <c r="L7" s="19" t="s">
        <v>37</v>
      </c>
      <c r="M7" s="19">
        <v>700</v>
      </c>
      <c r="N7" s="19">
        <v>0.2</v>
      </c>
      <c r="O7" s="19">
        <v>24.2</v>
      </c>
      <c r="P7" s="19">
        <v>1400000</v>
      </c>
      <c r="Q7" s="16"/>
    </row>
    <row r="8" spans="1:46" x14ac:dyDescent="0.3">
      <c r="A8" s="42">
        <v>44747</v>
      </c>
      <c r="B8" s="18">
        <f t="shared" si="0"/>
        <v>38600</v>
      </c>
      <c r="C8" s="39">
        <v>38.6</v>
      </c>
      <c r="D8" s="19">
        <v>7.38</v>
      </c>
      <c r="E8" s="39">
        <v>7.6</v>
      </c>
      <c r="F8" s="19">
        <v>156</v>
      </c>
      <c r="G8" s="19">
        <v>28</v>
      </c>
      <c r="H8" s="19">
        <v>360</v>
      </c>
      <c r="I8" s="19">
        <v>44</v>
      </c>
      <c r="J8" s="19">
        <v>305</v>
      </c>
      <c r="K8" s="19">
        <v>43</v>
      </c>
      <c r="L8" s="19" t="s">
        <v>37</v>
      </c>
      <c r="M8" s="19">
        <v>500</v>
      </c>
      <c r="N8" s="19">
        <v>0.3</v>
      </c>
      <c r="O8" s="19">
        <v>23.5</v>
      </c>
      <c r="P8" s="19">
        <v>1300000</v>
      </c>
      <c r="Q8" s="16"/>
    </row>
    <row r="9" spans="1:46" x14ac:dyDescent="0.3">
      <c r="A9" s="42">
        <v>44748</v>
      </c>
      <c r="B9" s="18">
        <f t="shared" si="0"/>
        <v>37250</v>
      </c>
      <c r="C9" s="19">
        <v>37.25</v>
      </c>
      <c r="D9" s="19">
        <v>7.27</v>
      </c>
      <c r="E9" s="19">
        <v>7.32</v>
      </c>
      <c r="F9" s="19">
        <v>153</v>
      </c>
      <c r="G9" s="19">
        <v>26</v>
      </c>
      <c r="H9" s="19">
        <v>356</v>
      </c>
      <c r="I9" s="19">
        <v>48</v>
      </c>
      <c r="J9" s="19">
        <v>316</v>
      </c>
      <c r="K9" s="19">
        <v>37</v>
      </c>
      <c r="L9" s="19" t="s">
        <v>37</v>
      </c>
      <c r="M9" s="19">
        <v>600</v>
      </c>
      <c r="N9" s="19">
        <v>0.3</v>
      </c>
      <c r="O9" s="19">
        <v>21.8</v>
      </c>
      <c r="P9" s="19">
        <v>1100000</v>
      </c>
      <c r="Q9" s="16"/>
    </row>
    <row r="10" spans="1:46" x14ac:dyDescent="0.3">
      <c r="A10" s="42">
        <v>44749</v>
      </c>
      <c r="B10" s="18">
        <f t="shared" si="0"/>
        <v>35660</v>
      </c>
      <c r="C10" s="19">
        <v>35.659999999999997</v>
      </c>
      <c r="D10" s="39">
        <v>7.6</v>
      </c>
      <c r="E10" s="19">
        <v>7.71</v>
      </c>
      <c r="F10" s="19">
        <v>156</v>
      </c>
      <c r="G10" s="19">
        <v>24</v>
      </c>
      <c r="H10" s="19">
        <v>348</v>
      </c>
      <c r="I10" s="19">
        <v>40</v>
      </c>
      <c r="J10" s="19">
        <v>318</v>
      </c>
      <c r="K10" s="19">
        <v>37</v>
      </c>
      <c r="L10" s="19" t="s">
        <v>37</v>
      </c>
      <c r="M10" s="19">
        <v>400</v>
      </c>
      <c r="N10" s="19">
        <v>0.2</v>
      </c>
      <c r="O10" s="19">
        <v>23.2</v>
      </c>
      <c r="P10" s="19">
        <v>1200000</v>
      </c>
      <c r="Q10" s="16"/>
    </row>
    <row r="11" spans="1:46" x14ac:dyDescent="0.3">
      <c r="A11" s="42">
        <v>44750</v>
      </c>
      <c r="B11" s="18">
        <f t="shared" si="0"/>
        <v>35140</v>
      </c>
      <c r="C11" s="19">
        <v>35.14</v>
      </c>
      <c r="D11" s="19">
        <v>7.42</v>
      </c>
      <c r="E11" s="19">
        <v>7.53</v>
      </c>
      <c r="F11" s="19">
        <v>159</v>
      </c>
      <c r="G11" s="19">
        <v>27</v>
      </c>
      <c r="H11" s="19">
        <v>352</v>
      </c>
      <c r="I11" s="19">
        <v>36</v>
      </c>
      <c r="J11" s="19">
        <v>309</v>
      </c>
      <c r="K11" s="19">
        <v>35</v>
      </c>
      <c r="L11" s="19" t="s">
        <v>37</v>
      </c>
      <c r="M11" s="19">
        <v>500</v>
      </c>
      <c r="N11" s="19">
        <v>0.2</v>
      </c>
      <c r="O11" s="19">
        <v>24.6</v>
      </c>
      <c r="P11" s="19">
        <v>1400000</v>
      </c>
      <c r="Q11" s="16"/>
    </row>
    <row r="12" spans="1:46" x14ac:dyDescent="0.3">
      <c r="A12" s="42">
        <v>44751</v>
      </c>
      <c r="B12" s="18">
        <f t="shared" si="0"/>
        <v>37530</v>
      </c>
      <c r="C12" s="19">
        <v>37.53</v>
      </c>
      <c r="D12" s="39">
        <v>7.4</v>
      </c>
      <c r="E12" s="19">
        <v>7.49</v>
      </c>
      <c r="F12" s="19">
        <v>156</v>
      </c>
      <c r="G12" s="19">
        <v>25</v>
      </c>
      <c r="H12" s="19">
        <v>356</v>
      </c>
      <c r="I12" s="19">
        <v>40</v>
      </c>
      <c r="J12" s="19">
        <v>301</v>
      </c>
      <c r="K12" s="19">
        <v>31</v>
      </c>
      <c r="L12" s="19" t="s">
        <v>37</v>
      </c>
      <c r="M12" s="19">
        <v>600</v>
      </c>
      <c r="N12" s="19">
        <v>0.2</v>
      </c>
      <c r="O12" s="19">
        <v>23.4</v>
      </c>
      <c r="P12" s="19">
        <v>1300000</v>
      </c>
      <c r="Q12" s="16"/>
    </row>
    <row r="13" spans="1:46" x14ac:dyDescent="0.3">
      <c r="A13" s="42">
        <v>44752</v>
      </c>
      <c r="B13" s="18">
        <f t="shared" si="0"/>
        <v>38920</v>
      </c>
      <c r="C13" s="19">
        <v>38.92</v>
      </c>
      <c r="D13" s="19">
        <v>7.29</v>
      </c>
      <c r="E13" s="19">
        <v>7.32</v>
      </c>
      <c r="F13" s="19">
        <v>153</v>
      </c>
      <c r="G13" s="19">
        <v>26</v>
      </c>
      <c r="H13" s="19">
        <v>348</v>
      </c>
      <c r="I13" s="19">
        <v>36</v>
      </c>
      <c r="J13" s="19">
        <v>310</v>
      </c>
      <c r="K13" s="19">
        <v>38</v>
      </c>
      <c r="L13" s="19" t="s">
        <v>37</v>
      </c>
      <c r="M13" s="19">
        <v>500</v>
      </c>
      <c r="N13" s="19">
        <v>0.3</v>
      </c>
      <c r="O13" s="19">
        <v>23.8</v>
      </c>
      <c r="P13" s="19">
        <v>1200000</v>
      </c>
      <c r="Q13" s="16"/>
    </row>
    <row r="14" spans="1:46" x14ac:dyDescent="0.3">
      <c r="A14" s="42">
        <v>44753</v>
      </c>
      <c r="B14" s="18">
        <f t="shared" si="0"/>
        <v>36060</v>
      </c>
      <c r="C14" s="19">
        <v>36.06</v>
      </c>
      <c r="D14" s="19">
        <v>7.56</v>
      </c>
      <c r="E14" s="19">
        <v>7.65</v>
      </c>
      <c r="F14" s="19">
        <v>159</v>
      </c>
      <c r="G14" s="19">
        <v>25</v>
      </c>
      <c r="H14" s="19">
        <v>352</v>
      </c>
      <c r="I14" s="19">
        <v>40</v>
      </c>
      <c r="J14" s="19">
        <v>321</v>
      </c>
      <c r="K14" s="19">
        <v>33</v>
      </c>
      <c r="L14" s="19" t="s">
        <v>37</v>
      </c>
      <c r="M14" s="19">
        <v>700</v>
      </c>
      <c r="N14" s="19">
        <v>0.3</v>
      </c>
      <c r="O14" s="19">
        <v>24.5</v>
      </c>
      <c r="P14" s="19">
        <v>1300000</v>
      </c>
      <c r="Q14" s="16"/>
    </row>
    <row r="15" spans="1:46" x14ac:dyDescent="0.3">
      <c r="A15" s="42">
        <v>44754</v>
      </c>
      <c r="B15" s="18">
        <f t="shared" si="0"/>
        <v>35210</v>
      </c>
      <c r="C15" s="19">
        <v>35.21</v>
      </c>
      <c r="D15" s="39">
        <v>7.4</v>
      </c>
      <c r="E15" s="19">
        <v>7.49</v>
      </c>
      <c r="F15" s="19">
        <v>156</v>
      </c>
      <c r="G15" s="19">
        <v>24</v>
      </c>
      <c r="H15" s="19">
        <v>356</v>
      </c>
      <c r="I15" s="19">
        <v>44</v>
      </c>
      <c r="J15" s="19">
        <v>323</v>
      </c>
      <c r="K15" s="19">
        <v>38</v>
      </c>
      <c r="L15" s="19" t="s">
        <v>37</v>
      </c>
      <c r="M15" s="19">
        <v>800</v>
      </c>
      <c r="N15" s="19">
        <v>0.2</v>
      </c>
      <c r="O15" s="19">
        <v>23.2</v>
      </c>
      <c r="P15" s="19">
        <v>1700000</v>
      </c>
      <c r="Q15" s="16"/>
    </row>
    <row r="16" spans="1:46" x14ac:dyDescent="0.3">
      <c r="A16" s="42">
        <v>44755</v>
      </c>
      <c r="B16" s="18">
        <f t="shared" si="0"/>
        <v>37410</v>
      </c>
      <c r="C16" s="19">
        <v>37.409999999999997</v>
      </c>
      <c r="D16" s="39">
        <v>7.6</v>
      </c>
      <c r="E16" s="19">
        <v>7.69</v>
      </c>
      <c r="F16" s="19">
        <v>153</v>
      </c>
      <c r="G16" s="19">
        <v>26</v>
      </c>
      <c r="H16" s="19">
        <v>352</v>
      </c>
      <c r="I16" s="19">
        <v>48</v>
      </c>
      <c r="J16" s="19">
        <v>298</v>
      </c>
      <c r="K16" s="19">
        <v>35</v>
      </c>
      <c r="L16" s="19" t="s">
        <v>37</v>
      </c>
      <c r="M16" s="19">
        <v>600</v>
      </c>
      <c r="N16" s="19">
        <v>0.2</v>
      </c>
      <c r="O16" s="19">
        <v>25.2</v>
      </c>
      <c r="P16" s="19">
        <v>1400000</v>
      </c>
      <c r="Q16" s="16"/>
    </row>
    <row r="17" spans="1:20" x14ac:dyDescent="0.3">
      <c r="A17" s="42">
        <v>44756</v>
      </c>
      <c r="B17" s="18">
        <f t="shared" si="0"/>
        <v>39070</v>
      </c>
      <c r="C17" s="19">
        <v>39.07</v>
      </c>
      <c r="D17" s="19">
        <v>7.31</v>
      </c>
      <c r="E17" s="19">
        <v>7.97</v>
      </c>
      <c r="F17" s="19">
        <v>156</v>
      </c>
      <c r="G17" s="19">
        <v>28</v>
      </c>
      <c r="H17" s="19">
        <v>360</v>
      </c>
      <c r="I17" s="19">
        <v>44</v>
      </c>
      <c r="J17" s="19">
        <v>317</v>
      </c>
      <c r="K17" s="19">
        <v>42</v>
      </c>
      <c r="L17" s="19" t="s">
        <v>37</v>
      </c>
      <c r="M17" s="19">
        <v>700</v>
      </c>
      <c r="N17" s="19">
        <v>0.3</v>
      </c>
      <c r="O17" s="19">
        <v>23.4</v>
      </c>
      <c r="P17" s="19">
        <v>1400000</v>
      </c>
      <c r="Q17" s="16"/>
    </row>
    <row r="18" spans="1:20" x14ac:dyDescent="0.3">
      <c r="A18" s="42">
        <v>44757</v>
      </c>
      <c r="B18" s="18">
        <f t="shared" si="0"/>
        <v>40190</v>
      </c>
      <c r="C18" s="19">
        <v>40.19</v>
      </c>
      <c r="D18" s="19">
        <v>7.36</v>
      </c>
      <c r="E18" s="19">
        <v>7.82</v>
      </c>
      <c r="F18" s="19">
        <v>159</v>
      </c>
      <c r="G18" s="19">
        <v>29</v>
      </c>
      <c r="H18" s="19">
        <v>364</v>
      </c>
      <c r="I18" s="19">
        <v>48</v>
      </c>
      <c r="J18" s="19">
        <v>330</v>
      </c>
      <c r="K18" s="19">
        <v>45</v>
      </c>
      <c r="L18" s="19" t="s">
        <v>37</v>
      </c>
      <c r="M18" s="19">
        <v>400</v>
      </c>
      <c r="N18" s="19">
        <v>0.2</v>
      </c>
      <c r="O18" s="19">
        <v>23.8</v>
      </c>
      <c r="P18" s="19">
        <v>1200000</v>
      </c>
      <c r="Q18" s="16"/>
    </row>
    <row r="19" spans="1:20" x14ac:dyDescent="0.3">
      <c r="A19" s="42">
        <v>44758</v>
      </c>
      <c r="B19" s="18">
        <f t="shared" si="0"/>
        <v>43170</v>
      </c>
      <c r="C19" s="19">
        <v>43.17</v>
      </c>
      <c r="D19" s="19">
        <v>7.42</v>
      </c>
      <c r="E19" s="19">
        <v>7.68</v>
      </c>
      <c r="F19" s="19">
        <v>162</v>
      </c>
      <c r="G19" s="19">
        <v>31</v>
      </c>
      <c r="H19" s="19">
        <v>360</v>
      </c>
      <c r="I19" s="19">
        <v>48</v>
      </c>
      <c r="J19" s="19">
        <v>310</v>
      </c>
      <c r="K19" s="19">
        <v>48</v>
      </c>
      <c r="L19" s="19" t="s">
        <v>37</v>
      </c>
      <c r="M19" s="19">
        <v>500</v>
      </c>
      <c r="N19" s="19">
        <v>0.3</v>
      </c>
      <c r="O19" s="19">
        <v>24.5</v>
      </c>
      <c r="P19" s="19">
        <v>1100000</v>
      </c>
      <c r="Q19" s="16"/>
    </row>
    <row r="20" spans="1:20" x14ac:dyDescent="0.3">
      <c r="A20" s="42">
        <v>44759</v>
      </c>
      <c r="B20" s="18">
        <f t="shared" si="0"/>
        <v>38010</v>
      </c>
      <c r="C20" s="19">
        <v>38.01</v>
      </c>
      <c r="D20" s="39">
        <v>7.6</v>
      </c>
      <c r="E20" s="19">
        <v>7.71</v>
      </c>
      <c r="F20" s="19">
        <v>156</v>
      </c>
      <c r="G20" s="19">
        <v>27</v>
      </c>
      <c r="H20" s="19">
        <v>356</v>
      </c>
      <c r="I20" s="19">
        <v>40</v>
      </c>
      <c r="J20" s="19">
        <v>305</v>
      </c>
      <c r="K20" s="19">
        <v>40</v>
      </c>
      <c r="L20" s="18" t="s">
        <v>37</v>
      </c>
      <c r="M20" s="19">
        <v>700</v>
      </c>
      <c r="N20" s="19">
        <v>0.3</v>
      </c>
      <c r="O20" s="19">
        <v>24.9</v>
      </c>
      <c r="P20" s="19">
        <v>1300000</v>
      </c>
      <c r="Q20" s="16"/>
    </row>
    <row r="21" spans="1:20" x14ac:dyDescent="0.3">
      <c r="A21" s="42">
        <v>44760</v>
      </c>
      <c r="B21" s="18">
        <f t="shared" si="0"/>
        <v>36310</v>
      </c>
      <c r="C21" s="19">
        <v>36.31</v>
      </c>
      <c r="D21" s="39">
        <v>7.3</v>
      </c>
      <c r="E21" s="19">
        <v>7.34</v>
      </c>
      <c r="F21" s="19">
        <v>159</v>
      </c>
      <c r="G21" s="19">
        <v>24</v>
      </c>
      <c r="H21" s="19">
        <v>352</v>
      </c>
      <c r="I21" s="19">
        <v>44</v>
      </c>
      <c r="J21" s="19">
        <v>301</v>
      </c>
      <c r="K21" s="19">
        <v>35</v>
      </c>
      <c r="L21" s="19" t="s">
        <v>37</v>
      </c>
      <c r="M21" s="19">
        <v>600</v>
      </c>
      <c r="N21" s="19">
        <v>0.2</v>
      </c>
      <c r="O21" s="19">
        <v>22.1</v>
      </c>
      <c r="P21" s="19">
        <v>1200000</v>
      </c>
      <c r="Q21" s="16"/>
    </row>
    <row r="22" spans="1:20" x14ac:dyDescent="0.3">
      <c r="A22" s="42">
        <v>44761</v>
      </c>
      <c r="B22" s="18">
        <f t="shared" si="0"/>
        <v>39160</v>
      </c>
      <c r="C22" s="19">
        <v>39.159999999999997</v>
      </c>
      <c r="D22" s="39">
        <v>7.29</v>
      </c>
      <c r="E22" s="19">
        <v>7.37</v>
      </c>
      <c r="F22" s="19">
        <v>153</v>
      </c>
      <c r="G22" s="19">
        <v>26</v>
      </c>
      <c r="H22" s="19">
        <v>348</v>
      </c>
      <c r="I22" s="19">
        <v>40</v>
      </c>
      <c r="J22" s="19">
        <v>303</v>
      </c>
      <c r="K22" s="19">
        <v>36</v>
      </c>
      <c r="L22" s="19" t="s">
        <v>37</v>
      </c>
      <c r="M22" s="19">
        <v>500</v>
      </c>
      <c r="N22" s="19">
        <v>0.2</v>
      </c>
      <c r="O22" s="19">
        <v>23.3</v>
      </c>
      <c r="P22" s="19">
        <v>1300000</v>
      </c>
      <c r="Q22" s="16"/>
    </row>
    <row r="23" spans="1:20" x14ac:dyDescent="0.3">
      <c r="A23" s="42">
        <v>44762</v>
      </c>
      <c r="B23" s="18">
        <f t="shared" si="0"/>
        <v>41120</v>
      </c>
      <c r="C23" s="19">
        <v>41.12</v>
      </c>
      <c r="D23" s="39">
        <v>7.38</v>
      </c>
      <c r="E23" s="19">
        <v>7.45</v>
      </c>
      <c r="F23" s="19">
        <v>156</v>
      </c>
      <c r="G23" s="19">
        <v>27</v>
      </c>
      <c r="H23" s="19">
        <v>352</v>
      </c>
      <c r="I23" s="19">
        <v>48</v>
      </c>
      <c r="J23" s="19">
        <v>325</v>
      </c>
      <c r="K23" s="19">
        <v>44</v>
      </c>
      <c r="L23" s="19" t="s">
        <v>37</v>
      </c>
      <c r="M23" s="19">
        <v>500</v>
      </c>
      <c r="N23" s="19">
        <v>0.3</v>
      </c>
      <c r="O23" s="19">
        <v>21.1</v>
      </c>
      <c r="P23" s="19">
        <v>1700000</v>
      </c>
      <c r="Q23" s="16"/>
    </row>
    <row r="24" spans="1:20" x14ac:dyDescent="0.3">
      <c r="A24" s="42">
        <v>44763</v>
      </c>
      <c r="B24" s="18">
        <f t="shared" si="0"/>
        <v>40070</v>
      </c>
      <c r="C24" s="19">
        <v>40.07</v>
      </c>
      <c r="D24" s="39">
        <v>7.31</v>
      </c>
      <c r="E24" s="19">
        <v>7.53</v>
      </c>
      <c r="F24" s="19">
        <v>159</v>
      </c>
      <c r="G24" s="19">
        <v>26</v>
      </c>
      <c r="H24" s="19">
        <v>360</v>
      </c>
      <c r="I24" s="19">
        <v>44</v>
      </c>
      <c r="J24" s="19">
        <v>322</v>
      </c>
      <c r="K24" s="19">
        <v>38</v>
      </c>
      <c r="L24" s="19" t="s">
        <v>37</v>
      </c>
      <c r="M24" s="19">
        <v>600</v>
      </c>
      <c r="N24" s="19">
        <v>0.2</v>
      </c>
      <c r="O24" s="19">
        <v>24.2</v>
      </c>
      <c r="P24" s="19">
        <v>1200000</v>
      </c>
      <c r="Q24" s="16"/>
    </row>
    <row r="25" spans="1:20" x14ac:dyDescent="0.3">
      <c r="A25" s="42">
        <v>44764</v>
      </c>
      <c r="B25" s="18">
        <f t="shared" si="0"/>
        <v>44020</v>
      </c>
      <c r="C25" s="19">
        <v>44.02</v>
      </c>
      <c r="D25" s="39">
        <v>7.35</v>
      </c>
      <c r="E25" s="19">
        <v>7.42</v>
      </c>
      <c r="F25" s="19">
        <v>156</v>
      </c>
      <c r="G25" s="19">
        <v>28</v>
      </c>
      <c r="H25" s="19">
        <v>364</v>
      </c>
      <c r="I25" s="19">
        <v>52</v>
      </c>
      <c r="J25" s="19">
        <v>326</v>
      </c>
      <c r="K25" s="19">
        <v>49</v>
      </c>
      <c r="L25" s="19" t="s">
        <v>37</v>
      </c>
      <c r="M25" s="19">
        <v>500</v>
      </c>
      <c r="N25" s="19">
        <v>0.3</v>
      </c>
      <c r="O25" s="19">
        <v>24.6</v>
      </c>
      <c r="P25" s="19">
        <v>1400000</v>
      </c>
      <c r="Q25" s="16"/>
      <c r="T25" t="s">
        <v>38</v>
      </c>
    </row>
    <row r="26" spans="1:20" x14ac:dyDescent="0.3">
      <c r="A26" s="42">
        <v>44765</v>
      </c>
      <c r="B26" s="18">
        <f t="shared" si="0"/>
        <v>44030</v>
      </c>
      <c r="C26" s="19">
        <v>44.03</v>
      </c>
      <c r="D26" s="39">
        <v>7.56</v>
      </c>
      <c r="E26" s="19">
        <v>7.87</v>
      </c>
      <c r="F26" s="19">
        <v>159</v>
      </c>
      <c r="G26" s="19">
        <v>29</v>
      </c>
      <c r="H26" s="19">
        <v>352</v>
      </c>
      <c r="I26" s="19">
        <v>48</v>
      </c>
      <c r="J26" s="19">
        <v>300</v>
      </c>
      <c r="K26" s="19">
        <v>42</v>
      </c>
      <c r="L26" s="19" t="s">
        <v>37</v>
      </c>
      <c r="M26" s="19">
        <v>400</v>
      </c>
      <c r="N26" s="19">
        <v>0.3</v>
      </c>
      <c r="O26" s="19">
        <v>23.8</v>
      </c>
      <c r="P26" s="19">
        <v>1300000</v>
      </c>
      <c r="Q26" s="43"/>
    </row>
    <row r="27" spans="1:20" x14ac:dyDescent="0.3">
      <c r="A27" s="42">
        <v>44766</v>
      </c>
      <c r="B27" s="18">
        <f t="shared" si="0"/>
        <v>42580</v>
      </c>
      <c r="C27" s="19">
        <v>42.58</v>
      </c>
      <c r="D27" s="39">
        <v>7.6</v>
      </c>
      <c r="E27" s="19">
        <v>7.71</v>
      </c>
      <c r="F27" s="19">
        <v>153</v>
      </c>
      <c r="G27" s="19">
        <v>28</v>
      </c>
      <c r="H27" s="19">
        <v>356</v>
      </c>
      <c r="I27" s="19">
        <v>44</v>
      </c>
      <c r="J27" s="19">
        <v>292</v>
      </c>
      <c r="K27" s="19">
        <v>43</v>
      </c>
      <c r="L27" s="19" t="s">
        <v>37</v>
      </c>
      <c r="M27" s="19">
        <v>700</v>
      </c>
      <c r="N27" s="19">
        <v>0.2</v>
      </c>
      <c r="O27" s="19">
        <v>25.5</v>
      </c>
      <c r="P27" s="19">
        <v>1400000</v>
      </c>
      <c r="Q27" s="43"/>
    </row>
    <row r="28" spans="1:20" x14ac:dyDescent="0.3">
      <c r="A28" s="42">
        <v>44767</v>
      </c>
      <c r="B28" s="18">
        <f t="shared" si="0"/>
        <v>36150</v>
      </c>
      <c r="C28" s="19">
        <v>36.15</v>
      </c>
      <c r="D28" s="19">
        <v>7.26</v>
      </c>
      <c r="E28" s="19">
        <v>7.38</v>
      </c>
      <c r="F28" s="19">
        <v>153</v>
      </c>
      <c r="G28" s="19">
        <v>25</v>
      </c>
      <c r="H28" s="19">
        <v>348</v>
      </c>
      <c r="I28" s="19">
        <v>40</v>
      </c>
      <c r="J28" s="19">
        <v>293</v>
      </c>
      <c r="K28" s="19">
        <v>37</v>
      </c>
      <c r="L28" s="19" t="s">
        <v>37</v>
      </c>
      <c r="M28" s="19">
        <v>600</v>
      </c>
      <c r="N28" s="19">
        <v>0.2</v>
      </c>
      <c r="O28" s="19">
        <v>23.8</v>
      </c>
      <c r="P28" s="19">
        <v>1300000</v>
      </c>
      <c r="Q28" s="43"/>
    </row>
    <row r="29" spans="1:20" x14ac:dyDescent="0.3">
      <c r="A29" s="42">
        <v>44768</v>
      </c>
      <c r="B29" s="18">
        <f t="shared" si="0"/>
        <v>35450</v>
      </c>
      <c r="C29" s="19">
        <v>35.450000000000003</v>
      </c>
      <c r="D29" s="19">
        <v>7.63</v>
      </c>
      <c r="E29" s="19">
        <v>7.75</v>
      </c>
      <c r="F29" s="19">
        <v>156</v>
      </c>
      <c r="G29" s="19">
        <v>24</v>
      </c>
      <c r="H29" s="19">
        <v>352</v>
      </c>
      <c r="I29" s="19">
        <v>36</v>
      </c>
      <c r="J29" s="19">
        <v>298</v>
      </c>
      <c r="K29" s="19">
        <v>34</v>
      </c>
      <c r="L29" s="19" t="s">
        <v>37</v>
      </c>
      <c r="M29" s="19">
        <v>500</v>
      </c>
      <c r="N29" s="19">
        <v>0.3</v>
      </c>
      <c r="O29" s="19">
        <v>24.2</v>
      </c>
      <c r="P29" s="19">
        <v>1300000</v>
      </c>
      <c r="Q29" s="43"/>
    </row>
    <row r="30" spans="1:20" x14ac:dyDescent="0.3">
      <c r="A30" s="42">
        <v>44769</v>
      </c>
      <c r="B30" s="19">
        <f t="shared" si="0"/>
        <v>41690</v>
      </c>
      <c r="C30" s="19">
        <v>41.69</v>
      </c>
      <c r="D30" s="19">
        <v>7.61</v>
      </c>
      <c r="E30" s="19">
        <v>7.73</v>
      </c>
      <c r="F30" s="19">
        <v>153</v>
      </c>
      <c r="G30" s="19">
        <v>27</v>
      </c>
      <c r="H30" s="19">
        <v>356</v>
      </c>
      <c r="I30" s="19">
        <v>40</v>
      </c>
      <c r="J30" s="19">
        <v>310</v>
      </c>
      <c r="K30" s="19">
        <v>39</v>
      </c>
      <c r="L30" s="19" t="s">
        <v>37</v>
      </c>
      <c r="M30" s="19">
        <v>800</v>
      </c>
      <c r="N30" s="19">
        <v>0.3</v>
      </c>
      <c r="O30" s="19">
        <v>24.8</v>
      </c>
      <c r="P30" s="19">
        <v>1700000</v>
      </c>
      <c r="Q30" s="43"/>
    </row>
    <row r="31" spans="1:20" x14ac:dyDescent="0.3">
      <c r="A31" s="42">
        <v>44770</v>
      </c>
      <c r="B31" s="19">
        <f t="shared" si="0"/>
        <v>42280</v>
      </c>
      <c r="C31" s="19">
        <v>42.28</v>
      </c>
      <c r="D31" s="19">
        <v>7.28</v>
      </c>
      <c r="E31" s="19">
        <v>7.64</v>
      </c>
      <c r="F31" s="19">
        <v>159</v>
      </c>
      <c r="G31" s="19">
        <v>28</v>
      </c>
      <c r="H31" s="19">
        <v>352</v>
      </c>
      <c r="I31" s="19">
        <v>44</v>
      </c>
      <c r="J31" s="19">
        <v>305</v>
      </c>
      <c r="K31" s="19">
        <v>37</v>
      </c>
      <c r="L31" s="19" t="s">
        <v>37</v>
      </c>
      <c r="M31" s="19">
        <v>700</v>
      </c>
      <c r="N31" s="19">
        <v>0.2</v>
      </c>
      <c r="O31" s="19">
        <v>25.2</v>
      </c>
      <c r="P31" s="19">
        <v>1400000</v>
      </c>
      <c r="Q31" s="43"/>
    </row>
    <row r="32" spans="1:20" ht="28.8" customHeight="1" x14ac:dyDescent="0.3">
      <c r="A32" s="42">
        <v>44771</v>
      </c>
      <c r="B32" s="19">
        <f t="shared" si="0"/>
        <v>31290</v>
      </c>
      <c r="C32" s="19">
        <v>31.29</v>
      </c>
      <c r="D32" s="19">
        <v>7.22</v>
      </c>
      <c r="E32" s="19">
        <v>7.51</v>
      </c>
      <c r="F32" s="19">
        <v>156</v>
      </c>
      <c r="G32" s="19">
        <v>24</v>
      </c>
      <c r="H32" s="19">
        <v>360</v>
      </c>
      <c r="I32" s="19">
        <v>36</v>
      </c>
      <c r="J32" s="19">
        <v>298</v>
      </c>
      <c r="K32" s="19">
        <v>35</v>
      </c>
      <c r="L32" s="19" t="s">
        <v>37</v>
      </c>
      <c r="M32" s="19">
        <v>500</v>
      </c>
      <c r="N32" s="19">
        <v>0.2</v>
      </c>
      <c r="O32" s="19">
        <v>23.6</v>
      </c>
      <c r="P32" s="19">
        <v>1200000</v>
      </c>
      <c r="Q32" s="79" t="s">
        <v>41</v>
      </c>
    </row>
    <row r="33" spans="1:17" ht="28.8" customHeight="1" x14ac:dyDescent="0.3">
      <c r="A33" s="42">
        <v>44772</v>
      </c>
      <c r="B33" s="19">
        <f t="shared" si="0"/>
        <v>17010</v>
      </c>
      <c r="C33" s="19">
        <v>17.010000000000002</v>
      </c>
      <c r="D33" s="19">
        <v>7.45</v>
      </c>
      <c r="E33" s="19">
        <v>7.15</v>
      </c>
      <c r="F33" s="19">
        <v>153</v>
      </c>
      <c r="G33" s="19">
        <v>20</v>
      </c>
      <c r="H33" s="19">
        <v>352</v>
      </c>
      <c r="I33" s="19">
        <v>44</v>
      </c>
      <c r="J33" s="19">
        <v>300</v>
      </c>
      <c r="K33" s="19">
        <v>32</v>
      </c>
      <c r="L33" s="19" t="s">
        <v>37</v>
      </c>
      <c r="M33" s="19">
        <v>400</v>
      </c>
      <c r="N33" s="19">
        <v>0.3</v>
      </c>
      <c r="O33" s="19">
        <v>23.7</v>
      </c>
      <c r="P33" s="19">
        <v>1100000</v>
      </c>
      <c r="Q33" s="80"/>
    </row>
    <row r="34" spans="1:17" ht="28.8" customHeight="1" thickBot="1" x14ac:dyDescent="0.35">
      <c r="A34" s="44">
        <v>44773</v>
      </c>
      <c r="B34" s="45">
        <f t="shared" si="0"/>
        <v>14810</v>
      </c>
      <c r="C34" s="45">
        <v>14.81</v>
      </c>
      <c r="D34" s="45">
        <v>7.39</v>
      </c>
      <c r="E34" s="45">
        <v>7.28</v>
      </c>
      <c r="F34" s="45">
        <v>156</v>
      </c>
      <c r="G34" s="45">
        <v>19</v>
      </c>
      <c r="H34" s="45">
        <v>356</v>
      </c>
      <c r="I34" s="45">
        <v>36</v>
      </c>
      <c r="J34" s="45">
        <v>293</v>
      </c>
      <c r="K34" s="45">
        <v>30</v>
      </c>
      <c r="L34" s="19" t="s">
        <v>37</v>
      </c>
      <c r="M34" s="45">
        <v>500</v>
      </c>
      <c r="N34" s="45">
        <v>0.3</v>
      </c>
      <c r="O34" s="45">
        <v>24.4</v>
      </c>
      <c r="P34" s="45">
        <v>1300000</v>
      </c>
      <c r="Q34" s="81"/>
    </row>
    <row r="35" spans="1:17" ht="15" thickBot="1" x14ac:dyDescent="0.35">
      <c r="A35" s="11" t="s">
        <v>32</v>
      </c>
      <c r="B35" s="17">
        <f>AVERAGE(B4:B34)</f>
        <v>36902.258064516129</v>
      </c>
      <c r="C35" s="17">
        <f t="shared" ref="C35:P35" si="1">AVERAGE(C4:C34)</f>
        <v>36.902258064516126</v>
      </c>
      <c r="D35" s="17">
        <f t="shared" si="1"/>
        <v>7.4196774193548372</v>
      </c>
      <c r="E35" s="17">
        <f t="shared" si="1"/>
        <v>7.5867741935483872</v>
      </c>
      <c r="F35" s="17">
        <f t="shared" si="1"/>
        <v>156.38709677419354</v>
      </c>
      <c r="G35" s="17">
        <f t="shared" si="1"/>
        <v>25.93548387096774</v>
      </c>
      <c r="H35" s="17">
        <f t="shared" si="1"/>
        <v>355.09677419354841</v>
      </c>
      <c r="I35" s="17">
        <f t="shared" si="1"/>
        <v>42.451612903225808</v>
      </c>
      <c r="J35" s="17">
        <f t="shared" si="1"/>
        <v>310.29032258064518</v>
      </c>
      <c r="K35" s="17">
        <f t="shared" si="1"/>
        <v>38.516129032258064</v>
      </c>
      <c r="L35" s="17" t="s">
        <v>37</v>
      </c>
      <c r="M35" s="17">
        <f t="shared" si="1"/>
        <v>564.51612903225805</v>
      </c>
      <c r="N35" s="17">
        <f t="shared" si="1"/>
        <v>0.25161290322580643</v>
      </c>
      <c r="O35" s="17">
        <f t="shared" si="1"/>
        <v>23.909677419354836</v>
      </c>
      <c r="P35" s="17">
        <f t="shared" si="1"/>
        <v>1322580.6451612904</v>
      </c>
      <c r="Q35" s="37"/>
    </row>
    <row r="36" spans="1:17" x14ac:dyDescent="0.3">
      <c r="B36" s="57">
        <f>SUM(B4:B34)</f>
        <v>1143970</v>
      </c>
      <c r="C36" s="57">
        <f>SUM(C4:C34)</f>
        <v>1143.9699999999998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41" spans="1:17" ht="40.799999999999997" customHeight="1" x14ac:dyDescent="0.3">
      <c r="A41" s="59" t="s">
        <v>33</v>
      </c>
      <c r="B41" s="59"/>
      <c r="C41" s="59" t="s">
        <v>34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3" spans="1:17" x14ac:dyDescent="0.3">
      <c r="A43" s="13" t="s">
        <v>35</v>
      </c>
      <c r="B43" s="14">
        <f>MIN(B4:B34)</f>
        <v>14810</v>
      </c>
      <c r="C43" s="14">
        <f t="shared" ref="C43:P43" si="2">MIN(C4:C34)</f>
        <v>14.81</v>
      </c>
      <c r="D43" s="14">
        <f t="shared" si="2"/>
        <v>7.22</v>
      </c>
      <c r="E43" s="14">
        <f t="shared" si="2"/>
        <v>7.15</v>
      </c>
      <c r="F43" s="14">
        <f t="shared" si="2"/>
        <v>153</v>
      </c>
      <c r="G43" s="14">
        <f t="shared" si="2"/>
        <v>19</v>
      </c>
      <c r="H43" s="14">
        <f t="shared" si="2"/>
        <v>348</v>
      </c>
      <c r="I43" s="14">
        <f t="shared" si="2"/>
        <v>36</v>
      </c>
      <c r="J43" s="14">
        <f t="shared" si="2"/>
        <v>292</v>
      </c>
      <c r="K43" s="14">
        <f t="shared" si="2"/>
        <v>30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21.1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36</v>
      </c>
      <c r="B45" s="14">
        <f>MAX(B4:B34)</f>
        <v>44030</v>
      </c>
      <c r="C45" s="14">
        <f t="shared" ref="C45:P45" si="3">MAX(C4:C34)</f>
        <v>44.03</v>
      </c>
      <c r="D45" s="14">
        <f t="shared" si="3"/>
        <v>7.63</v>
      </c>
      <c r="E45" s="14">
        <f t="shared" si="3"/>
        <v>7.97</v>
      </c>
      <c r="F45" s="14">
        <f t="shared" si="3"/>
        <v>165</v>
      </c>
      <c r="G45" s="14">
        <f t="shared" si="3"/>
        <v>31</v>
      </c>
      <c r="H45" s="14">
        <f t="shared" si="3"/>
        <v>364</v>
      </c>
      <c r="I45" s="14">
        <f t="shared" si="3"/>
        <v>52</v>
      </c>
      <c r="J45" s="14">
        <f t="shared" si="3"/>
        <v>338</v>
      </c>
      <c r="K45" s="14">
        <f t="shared" si="3"/>
        <v>49</v>
      </c>
      <c r="L45" s="14"/>
      <c r="M45" s="14">
        <f t="shared" si="3"/>
        <v>800</v>
      </c>
      <c r="N45" s="14">
        <f t="shared" si="3"/>
        <v>0.3</v>
      </c>
      <c r="O45" s="14">
        <f t="shared" si="3"/>
        <v>25.8</v>
      </c>
      <c r="P45" s="14">
        <f t="shared" si="3"/>
        <v>1700000</v>
      </c>
      <c r="Q45" s="14"/>
    </row>
  </sheetData>
  <mergeCells count="13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32:Q3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5"/>
  <sheetViews>
    <sheetView workbookViewId="0">
      <selection activeCell="D36" sqref="D36:P36"/>
    </sheetView>
  </sheetViews>
  <sheetFormatPr defaultRowHeight="14.4" x14ac:dyDescent="0.3"/>
  <cols>
    <col min="1" max="1" width="10.21875" customWidth="1"/>
    <col min="2" max="2" width="8.5546875" customWidth="1"/>
    <col min="3" max="3" width="7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2.33203125" customWidth="1"/>
  </cols>
  <sheetData>
    <row r="1" spans="1:46" ht="69.75" customHeight="1" thickBot="1" x14ac:dyDescent="0.6">
      <c r="A1" s="61" t="s">
        <v>30</v>
      </c>
      <c r="B1" s="62"/>
      <c r="C1" s="62"/>
      <c r="D1" s="62"/>
      <c r="E1" s="62"/>
      <c r="F1" s="62"/>
      <c r="G1" s="62"/>
      <c r="H1" s="63"/>
      <c r="I1" s="63"/>
      <c r="J1" s="62"/>
      <c r="K1" s="62"/>
      <c r="L1" s="62"/>
      <c r="M1" s="62"/>
      <c r="N1" s="62"/>
      <c r="O1" s="62"/>
      <c r="P1" s="62"/>
      <c r="Q1" s="6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5" t="s">
        <v>0</v>
      </c>
      <c r="B2" s="67" t="s">
        <v>27</v>
      </c>
      <c r="C2" s="68"/>
      <c r="D2" s="69" t="s">
        <v>1</v>
      </c>
      <c r="E2" s="70"/>
      <c r="F2" s="71" t="s">
        <v>2</v>
      </c>
      <c r="G2" s="72"/>
      <c r="H2" s="73" t="s">
        <v>3</v>
      </c>
      <c r="I2" s="74"/>
      <c r="J2" s="75" t="s">
        <v>4</v>
      </c>
      <c r="K2" s="72"/>
      <c r="L2" s="76" t="s">
        <v>5</v>
      </c>
      <c r="M2" s="72"/>
      <c r="N2" s="2" t="s">
        <v>6</v>
      </c>
      <c r="O2" s="76" t="s">
        <v>7</v>
      </c>
      <c r="P2" s="77"/>
      <c r="Q2" s="7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6"/>
      <c r="B3" s="24" t="s">
        <v>9</v>
      </c>
      <c r="C3" s="25" t="s">
        <v>10</v>
      </c>
      <c r="D3" s="26" t="s">
        <v>11</v>
      </c>
      <c r="E3" s="26" t="s">
        <v>22</v>
      </c>
      <c r="F3" s="27" t="s">
        <v>12</v>
      </c>
      <c r="G3" s="28" t="s">
        <v>23</v>
      </c>
      <c r="H3" s="29" t="s">
        <v>13</v>
      </c>
      <c r="I3" s="29" t="s">
        <v>14</v>
      </c>
      <c r="J3" s="30" t="s">
        <v>15</v>
      </c>
      <c r="K3" s="30" t="s">
        <v>24</v>
      </c>
      <c r="L3" s="31" t="s">
        <v>16</v>
      </c>
      <c r="M3" s="32" t="s">
        <v>17</v>
      </c>
      <c r="N3" s="32" t="s">
        <v>18</v>
      </c>
      <c r="O3" s="32" t="s">
        <v>19</v>
      </c>
      <c r="P3" s="32" t="s">
        <v>20</v>
      </c>
      <c r="Q3" s="8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0">
        <v>44743</v>
      </c>
      <c r="B4" s="46">
        <f>C4*1000</f>
        <v>27890</v>
      </c>
      <c r="C4" s="33">
        <v>27.89</v>
      </c>
      <c r="D4" s="33">
        <v>7.18</v>
      </c>
      <c r="E4" s="33">
        <v>7.49</v>
      </c>
      <c r="F4" s="33">
        <v>146</v>
      </c>
      <c r="G4" s="33">
        <v>13</v>
      </c>
      <c r="H4" s="33">
        <v>320</v>
      </c>
      <c r="I4" s="33">
        <v>40</v>
      </c>
      <c r="J4" s="33">
        <v>265</v>
      </c>
      <c r="K4" s="33">
        <v>19</v>
      </c>
      <c r="L4" s="46" t="s">
        <v>37</v>
      </c>
      <c r="M4" s="33">
        <v>700</v>
      </c>
      <c r="N4" s="33">
        <v>0.2</v>
      </c>
      <c r="O4" s="33">
        <v>22.42</v>
      </c>
      <c r="P4" s="33">
        <v>1400000</v>
      </c>
      <c r="Q4" s="36"/>
    </row>
    <row r="5" spans="1:46" x14ac:dyDescent="0.3">
      <c r="A5" s="42">
        <v>44744</v>
      </c>
      <c r="B5" s="19">
        <f t="shared" ref="B5:B34" si="0">C5*1000</f>
        <v>27830</v>
      </c>
      <c r="C5" s="19">
        <v>27.83</v>
      </c>
      <c r="D5" s="19">
        <v>7.25</v>
      </c>
      <c r="E5" s="19">
        <v>7.58</v>
      </c>
      <c r="F5" s="19">
        <v>140</v>
      </c>
      <c r="G5" s="19">
        <v>12</v>
      </c>
      <c r="H5" s="19">
        <v>324</v>
      </c>
      <c r="I5" s="19">
        <v>44</v>
      </c>
      <c r="J5" s="19">
        <v>276</v>
      </c>
      <c r="K5" s="19">
        <v>21</v>
      </c>
      <c r="L5" s="19" t="s">
        <v>37</v>
      </c>
      <c r="M5" s="19">
        <v>500</v>
      </c>
      <c r="N5" s="19">
        <v>0.3</v>
      </c>
      <c r="O5" s="39">
        <v>22.9</v>
      </c>
      <c r="P5" s="19">
        <v>1200000</v>
      </c>
      <c r="Q5" s="16"/>
    </row>
    <row r="6" spans="1:46" x14ac:dyDescent="0.3">
      <c r="A6" s="42">
        <v>44745</v>
      </c>
      <c r="B6" s="19">
        <f t="shared" si="0"/>
        <v>27340</v>
      </c>
      <c r="C6" s="19">
        <v>27.34</v>
      </c>
      <c r="D6" s="19">
        <v>7.34</v>
      </c>
      <c r="E6" s="19">
        <v>7.69</v>
      </c>
      <c r="F6" s="19">
        <v>136</v>
      </c>
      <c r="G6" s="19">
        <v>13</v>
      </c>
      <c r="H6" s="19">
        <v>312</v>
      </c>
      <c r="I6" s="19">
        <v>36</v>
      </c>
      <c r="J6" s="19">
        <v>268</v>
      </c>
      <c r="K6" s="19">
        <v>18</v>
      </c>
      <c r="L6" s="19" t="s">
        <v>37</v>
      </c>
      <c r="M6" s="19">
        <v>400</v>
      </c>
      <c r="N6" s="19">
        <v>0.2</v>
      </c>
      <c r="O6" s="19">
        <v>23.27</v>
      </c>
      <c r="P6" s="19">
        <v>1600000</v>
      </c>
      <c r="Q6" s="16"/>
    </row>
    <row r="7" spans="1:46" x14ac:dyDescent="0.3">
      <c r="A7" s="42">
        <v>44746</v>
      </c>
      <c r="B7" s="19">
        <f t="shared" si="0"/>
        <v>28110</v>
      </c>
      <c r="C7" s="19">
        <v>28.11</v>
      </c>
      <c r="D7" s="19">
        <v>7.21</v>
      </c>
      <c r="E7" s="19">
        <v>7.62</v>
      </c>
      <c r="F7" s="19">
        <v>143</v>
      </c>
      <c r="G7" s="19">
        <v>14</v>
      </c>
      <c r="H7" s="19">
        <v>316</v>
      </c>
      <c r="I7" s="19">
        <v>40</v>
      </c>
      <c r="J7" s="19">
        <v>279</v>
      </c>
      <c r="K7" s="19">
        <v>20</v>
      </c>
      <c r="L7" s="19" t="s">
        <v>37</v>
      </c>
      <c r="M7" s="19">
        <v>600</v>
      </c>
      <c r="N7" s="19">
        <v>0.3</v>
      </c>
      <c r="O7" s="19">
        <v>23.58</v>
      </c>
      <c r="P7" s="19">
        <v>1300000</v>
      </c>
      <c r="Q7" s="16"/>
    </row>
    <row r="8" spans="1:46" x14ac:dyDescent="0.3">
      <c r="A8" s="42">
        <v>44747</v>
      </c>
      <c r="B8" s="19">
        <f t="shared" si="0"/>
        <v>26720</v>
      </c>
      <c r="C8" s="19">
        <v>26.72</v>
      </c>
      <c r="D8" s="19">
        <v>7.28</v>
      </c>
      <c r="E8" s="19">
        <v>7.55</v>
      </c>
      <c r="F8" s="19">
        <v>146</v>
      </c>
      <c r="G8" s="19">
        <v>13</v>
      </c>
      <c r="H8" s="19">
        <v>308</v>
      </c>
      <c r="I8" s="19">
        <v>36</v>
      </c>
      <c r="J8" s="19">
        <v>270</v>
      </c>
      <c r="K8" s="19">
        <v>17</v>
      </c>
      <c r="L8" s="19" t="s">
        <v>37</v>
      </c>
      <c r="M8" s="19">
        <v>700</v>
      </c>
      <c r="N8" s="19">
        <v>0.2</v>
      </c>
      <c r="O8" s="19">
        <v>22.94</v>
      </c>
      <c r="P8" s="19">
        <v>1400000</v>
      </c>
      <c r="Q8" s="16"/>
    </row>
    <row r="9" spans="1:46" x14ac:dyDescent="0.3">
      <c r="A9" s="42">
        <v>44748</v>
      </c>
      <c r="B9" s="19">
        <f t="shared" si="0"/>
        <v>27960</v>
      </c>
      <c r="C9" s="19">
        <v>27.96</v>
      </c>
      <c r="D9" s="19">
        <v>7.19</v>
      </c>
      <c r="E9" s="19">
        <v>7.67</v>
      </c>
      <c r="F9" s="19">
        <v>136</v>
      </c>
      <c r="G9" s="19">
        <v>12</v>
      </c>
      <c r="H9" s="19">
        <v>320</v>
      </c>
      <c r="I9" s="19">
        <v>44</v>
      </c>
      <c r="J9" s="19">
        <v>282</v>
      </c>
      <c r="K9" s="19">
        <v>21</v>
      </c>
      <c r="L9" s="19" t="s">
        <v>37</v>
      </c>
      <c r="M9" s="19">
        <v>500</v>
      </c>
      <c r="N9" s="19">
        <v>0.3</v>
      </c>
      <c r="O9" s="19">
        <v>24.08</v>
      </c>
      <c r="P9" s="19">
        <v>1600000</v>
      </c>
      <c r="Q9" s="16"/>
    </row>
    <row r="10" spans="1:46" x14ac:dyDescent="0.3">
      <c r="A10" s="42">
        <v>44749</v>
      </c>
      <c r="B10" s="19">
        <f t="shared" si="0"/>
        <v>26030</v>
      </c>
      <c r="C10" s="19">
        <v>26.03</v>
      </c>
      <c r="D10" s="19">
        <v>7.32</v>
      </c>
      <c r="E10" s="19">
        <v>7.59</v>
      </c>
      <c r="F10" s="19">
        <v>140</v>
      </c>
      <c r="G10" s="19">
        <v>13</v>
      </c>
      <c r="H10" s="19">
        <v>308</v>
      </c>
      <c r="I10" s="19">
        <v>40</v>
      </c>
      <c r="J10" s="19">
        <v>268</v>
      </c>
      <c r="K10" s="19">
        <v>18</v>
      </c>
      <c r="L10" s="19" t="s">
        <v>37</v>
      </c>
      <c r="M10" s="19">
        <v>600</v>
      </c>
      <c r="N10" s="19">
        <v>0.3</v>
      </c>
      <c r="O10" s="19">
        <v>23.74</v>
      </c>
      <c r="P10" s="19">
        <v>1400000</v>
      </c>
      <c r="Q10" s="16"/>
    </row>
    <row r="11" spans="1:46" x14ac:dyDescent="0.3">
      <c r="A11" s="42">
        <v>44750</v>
      </c>
      <c r="B11" s="19">
        <f t="shared" si="0"/>
        <v>26870</v>
      </c>
      <c r="C11" s="19">
        <v>26.87</v>
      </c>
      <c r="D11" s="19">
        <v>7.24</v>
      </c>
      <c r="E11" s="19">
        <v>7.71</v>
      </c>
      <c r="F11" s="19">
        <v>133</v>
      </c>
      <c r="G11" s="19">
        <v>11</v>
      </c>
      <c r="H11" s="19">
        <v>316</v>
      </c>
      <c r="I11" s="19">
        <v>44</v>
      </c>
      <c r="J11" s="19">
        <v>274</v>
      </c>
      <c r="K11" s="19">
        <v>20</v>
      </c>
      <c r="L11" s="19" t="s">
        <v>37</v>
      </c>
      <c r="M11" s="19">
        <v>700</v>
      </c>
      <c r="N11" s="19">
        <v>0.2</v>
      </c>
      <c r="O11" s="19">
        <v>24.21</v>
      </c>
      <c r="P11" s="19">
        <v>1300000</v>
      </c>
      <c r="Q11" s="16"/>
    </row>
    <row r="12" spans="1:46" x14ac:dyDescent="0.3">
      <c r="A12" s="42">
        <v>44751</v>
      </c>
      <c r="B12" s="19">
        <f t="shared" si="0"/>
        <v>27250</v>
      </c>
      <c r="C12" s="19">
        <v>27.25</v>
      </c>
      <c r="D12" s="19">
        <v>7.18</v>
      </c>
      <c r="E12" s="19">
        <v>7.64</v>
      </c>
      <c r="F12" s="19">
        <v>143</v>
      </c>
      <c r="G12" s="19">
        <v>13</v>
      </c>
      <c r="H12" s="19">
        <v>324</v>
      </c>
      <c r="I12" s="19">
        <v>40</v>
      </c>
      <c r="J12" s="19">
        <v>285</v>
      </c>
      <c r="K12" s="19">
        <v>22</v>
      </c>
      <c r="L12" s="19" t="s">
        <v>37</v>
      </c>
      <c r="M12" s="19">
        <v>500</v>
      </c>
      <c r="N12" s="19">
        <v>0.3</v>
      </c>
      <c r="O12" s="19">
        <v>23.56</v>
      </c>
      <c r="P12" s="19">
        <v>1600000</v>
      </c>
      <c r="Q12" s="16"/>
    </row>
    <row r="13" spans="1:46" x14ac:dyDescent="0.3">
      <c r="A13" s="42">
        <v>44752</v>
      </c>
      <c r="B13" s="19">
        <f t="shared" si="0"/>
        <v>28130</v>
      </c>
      <c r="C13" s="19">
        <v>28.13</v>
      </c>
      <c r="D13" s="19">
        <v>7.29</v>
      </c>
      <c r="E13" s="19">
        <v>7.53</v>
      </c>
      <c r="F13" s="19">
        <v>136</v>
      </c>
      <c r="G13" s="19">
        <v>12</v>
      </c>
      <c r="H13" s="19">
        <v>308</v>
      </c>
      <c r="I13" s="19">
        <v>36</v>
      </c>
      <c r="J13" s="19">
        <v>265</v>
      </c>
      <c r="K13" s="19">
        <v>19</v>
      </c>
      <c r="L13" s="19" t="s">
        <v>37</v>
      </c>
      <c r="M13" s="19">
        <v>400</v>
      </c>
      <c r="N13" s="19">
        <v>0.2</v>
      </c>
      <c r="O13" s="19">
        <v>24.13</v>
      </c>
      <c r="P13" s="19">
        <v>1200000</v>
      </c>
      <c r="Q13" s="16"/>
    </row>
    <row r="14" spans="1:46" x14ac:dyDescent="0.3">
      <c r="A14" s="42">
        <v>44753</v>
      </c>
      <c r="B14" s="19">
        <f t="shared" si="0"/>
        <v>26360</v>
      </c>
      <c r="C14" s="19">
        <v>26.36</v>
      </c>
      <c r="D14" s="19">
        <v>7.36</v>
      </c>
      <c r="E14" s="19">
        <v>7.59</v>
      </c>
      <c r="F14" s="19">
        <v>140</v>
      </c>
      <c r="G14" s="19">
        <v>13</v>
      </c>
      <c r="H14" s="19">
        <v>320</v>
      </c>
      <c r="I14" s="19">
        <v>44</v>
      </c>
      <c r="J14" s="19">
        <v>278</v>
      </c>
      <c r="K14" s="19">
        <v>21</v>
      </c>
      <c r="L14" s="19" t="s">
        <v>37</v>
      </c>
      <c r="M14" s="19">
        <v>700</v>
      </c>
      <c r="N14" s="19">
        <v>0.2</v>
      </c>
      <c r="O14" s="19">
        <v>23.76</v>
      </c>
      <c r="P14" s="19">
        <v>1400000</v>
      </c>
      <c r="Q14" s="16"/>
    </row>
    <row r="15" spans="1:46" x14ac:dyDescent="0.3">
      <c r="A15" s="42">
        <v>44754</v>
      </c>
      <c r="B15" s="19">
        <f t="shared" si="0"/>
        <v>25920</v>
      </c>
      <c r="C15" s="19">
        <v>25.92</v>
      </c>
      <c r="D15" s="19">
        <v>7.21</v>
      </c>
      <c r="E15" s="19">
        <v>7.69</v>
      </c>
      <c r="F15" s="19">
        <v>133</v>
      </c>
      <c r="G15" s="19">
        <v>12</v>
      </c>
      <c r="H15" s="19">
        <v>312</v>
      </c>
      <c r="I15" s="19">
        <v>40</v>
      </c>
      <c r="J15" s="19">
        <v>269</v>
      </c>
      <c r="K15" s="19">
        <v>20</v>
      </c>
      <c r="L15" s="19" t="s">
        <v>37</v>
      </c>
      <c r="M15" s="19">
        <v>600</v>
      </c>
      <c r="N15" s="19">
        <v>0.3</v>
      </c>
      <c r="O15" s="19">
        <v>23.48</v>
      </c>
      <c r="P15" s="19">
        <v>1300000</v>
      </c>
      <c r="Q15" s="16"/>
    </row>
    <row r="16" spans="1:46" x14ac:dyDescent="0.3">
      <c r="A16" s="42">
        <v>44755</v>
      </c>
      <c r="B16" s="19">
        <f t="shared" si="0"/>
        <v>26890</v>
      </c>
      <c r="C16" s="19">
        <v>26.89</v>
      </c>
      <c r="D16" s="19">
        <v>7.32</v>
      </c>
      <c r="E16" s="19">
        <v>7.48</v>
      </c>
      <c r="F16" s="19">
        <v>143</v>
      </c>
      <c r="G16" s="19">
        <v>14</v>
      </c>
      <c r="H16" s="19">
        <v>304</v>
      </c>
      <c r="I16" s="19">
        <v>32</v>
      </c>
      <c r="J16" s="19">
        <v>258</v>
      </c>
      <c r="K16" s="19">
        <v>18</v>
      </c>
      <c r="L16" s="19" t="s">
        <v>37</v>
      </c>
      <c r="M16" s="19">
        <v>500</v>
      </c>
      <c r="N16" s="19">
        <v>0.2</v>
      </c>
      <c r="O16" s="19">
        <v>24.38</v>
      </c>
      <c r="P16" s="19">
        <v>1700000</v>
      </c>
      <c r="Q16" s="16"/>
    </row>
    <row r="17" spans="1:17" x14ac:dyDescent="0.3">
      <c r="A17" s="42">
        <v>44756</v>
      </c>
      <c r="B17" s="19">
        <f t="shared" si="0"/>
        <v>27110</v>
      </c>
      <c r="C17" s="19">
        <v>27.11</v>
      </c>
      <c r="D17" s="19">
        <v>7.19</v>
      </c>
      <c r="E17" s="19">
        <v>7.41</v>
      </c>
      <c r="F17" s="19">
        <v>136</v>
      </c>
      <c r="G17" s="19">
        <v>12</v>
      </c>
      <c r="H17" s="19">
        <v>312</v>
      </c>
      <c r="I17" s="19">
        <v>36</v>
      </c>
      <c r="J17" s="19">
        <v>265</v>
      </c>
      <c r="K17" s="19">
        <v>21</v>
      </c>
      <c r="L17" s="19" t="s">
        <v>37</v>
      </c>
      <c r="M17" s="19">
        <v>600</v>
      </c>
      <c r="N17" s="19">
        <v>0.3</v>
      </c>
      <c r="O17" s="19">
        <v>24.16</v>
      </c>
      <c r="P17" s="19">
        <v>1400000</v>
      </c>
      <c r="Q17" s="16"/>
    </row>
    <row r="18" spans="1:17" x14ac:dyDescent="0.3">
      <c r="A18" s="42">
        <v>44757</v>
      </c>
      <c r="B18" s="19">
        <f t="shared" si="0"/>
        <v>26340</v>
      </c>
      <c r="C18" s="19">
        <v>26.34</v>
      </c>
      <c r="D18" s="19">
        <v>7.24</v>
      </c>
      <c r="E18" s="19">
        <v>7.56</v>
      </c>
      <c r="F18" s="19">
        <v>140</v>
      </c>
      <c r="G18" s="19">
        <v>13</v>
      </c>
      <c r="H18" s="19">
        <v>320</v>
      </c>
      <c r="I18" s="19">
        <v>40</v>
      </c>
      <c r="J18" s="19">
        <v>271</v>
      </c>
      <c r="K18" s="19">
        <v>20</v>
      </c>
      <c r="L18" s="19" t="s">
        <v>37</v>
      </c>
      <c r="M18" s="19">
        <v>400</v>
      </c>
      <c r="N18" s="19">
        <v>0.2</v>
      </c>
      <c r="O18" s="19">
        <v>23.86</v>
      </c>
      <c r="P18" s="19">
        <v>1200000</v>
      </c>
      <c r="Q18" s="16"/>
    </row>
    <row r="19" spans="1:17" x14ac:dyDescent="0.3">
      <c r="A19" s="42">
        <v>44758</v>
      </c>
      <c r="B19" s="19">
        <f t="shared" si="0"/>
        <v>31840</v>
      </c>
      <c r="C19" s="19">
        <v>31.84</v>
      </c>
      <c r="D19" s="19">
        <v>7.35</v>
      </c>
      <c r="E19" s="19">
        <v>7.52</v>
      </c>
      <c r="F19" s="19">
        <v>146</v>
      </c>
      <c r="G19" s="19">
        <v>14</v>
      </c>
      <c r="H19" s="19">
        <v>308</v>
      </c>
      <c r="I19" s="19">
        <v>44</v>
      </c>
      <c r="J19" s="19">
        <v>284</v>
      </c>
      <c r="K19" s="19">
        <v>22</v>
      </c>
      <c r="L19" s="19" t="s">
        <v>37</v>
      </c>
      <c r="M19" s="19">
        <v>700</v>
      </c>
      <c r="N19" s="19">
        <v>0.3</v>
      </c>
      <c r="O19" s="19">
        <v>23.47</v>
      </c>
      <c r="P19" s="19">
        <v>1300000</v>
      </c>
      <c r="Q19" s="16"/>
    </row>
    <row r="20" spans="1:17" x14ac:dyDescent="0.3">
      <c r="A20" s="42">
        <v>44759</v>
      </c>
      <c r="B20" s="19">
        <f t="shared" si="0"/>
        <v>26020</v>
      </c>
      <c r="C20" s="19">
        <v>26.02</v>
      </c>
      <c r="D20" s="19">
        <v>7.28</v>
      </c>
      <c r="E20" s="19">
        <v>7.61</v>
      </c>
      <c r="F20" s="19">
        <v>136</v>
      </c>
      <c r="G20" s="19">
        <v>12</v>
      </c>
      <c r="H20" s="19">
        <v>304</v>
      </c>
      <c r="I20" s="19">
        <v>40</v>
      </c>
      <c r="J20" s="19">
        <v>276</v>
      </c>
      <c r="K20" s="19">
        <v>19</v>
      </c>
      <c r="L20" s="19" t="s">
        <v>37</v>
      </c>
      <c r="M20" s="19">
        <v>600</v>
      </c>
      <c r="N20" s="19">
        <v>0.2</v>
      </c>
      <c r="O20" s="19">
        <v>24.42</v>
      </c>
      <c r="P20" s="19">
        <v>1400000</v>
      </c>
      <c r="Q20" s="16"/>
    </row>
    <row r="21" spans="1:17" x14ac:dyDescent="0.3">
      <c r="A21" s="42">
        <v>44760</v>
      </c>
      <c r="B21" s="19">
        <f t="shared" si="0"/>
        <v>27360</v>
      </c>
      <c r="C21" s="19">
        <v>27.36</v>
      </c>
      <c r="D21" s="19">
        <v>7.21</v>
      </c>
      <c r="E21" s="19">
        <v>7.68</v>
      </c>
      <c r="F21" s="19">
        <v>143</v>
      </c>
      <c r="G21" s="19">
        <v>13</v>
      </c>
      <c r="H21" s="19">
        <v>316</v>
      </c>
      <c r="I21" s="19">
        <v>36</v>
      </c>
      <c r="J21" s="19">
        <v>269</v>
      </c>
      <c r="K21" s="19">
        <v>21</v>
      </c>
      <c r="L21" s="19" t="s">
        <v>37</v>
      </c>
      <c r="M21" s="19">
        <v>500</v>
      </c>
      <c r="N21" s="19">
        <v>0.2</v>
      </c>
      <c r="O21" s="19">
        <v>23.68</v>
      </c>
      <c r="P21" s="19">
        <v>1200000</v>
      </c>
      <c r="Q21" s="16"/>
    </row>
    <row r="22" spans="1:17" x14ac:dyDescent="0.3">
      <c r="A22" s="42">
        <v>44761</v>
      </c>
      <c r="B22" s="19">
        <f t="shared" si="0"/>
        <v>27720</v>
      </c>
      <c r="C22" s="19">
        <v>27.72</v>
      </c>
      <c r="D22" s="19">
        <v>7.33</v>
      </c>
      <c r="E22" s="19">
        <v>7.57</v>
      </c>
      <c r="F22" s="19">
        <v>140</v>
      </c>
      <c r="G22" s="19">
        <v>12</v>
      </c>
      <c r="H22" s="19">
        <v>308</v>
      </c>
      <c r="I22" s="19">
        <v>40</v>
      </c>
      <c r="J22" s="19">
        <v>278</v>
      </c>
      <c r="K22" s="19">
        <v>18</v>
      </c>
      <c r="L22" s="19" t="s">
        <v>37</v>
      </c>
      <c r="M22" s="19">
        <v>400</v>
      </c>
      <c r="N22" s="19">
        <v>0.3</v>
      </c>
      <c r="O22" s="19">
        <v>24.12</v>
      </c>
      <c r="P22" s="19">
        <v>1700000</v>
      </c>
      <c r="Q22" s="16"/>
    </row>
    <row r="23" spans="1:17" x14ac:dyDescent="0.3">
      <c r="A23" s="42">
        <v>44762</v>
      </c>
      <c r="B23" s="19">
        <f t="shared" si="0"/>
        <v>28120</v>
      </c>
      <c r="C23" s="19">
        <v>28.12</v>
      </c>
      <c r="D23" s="19">
        <v>7.27</v>
      </c>
      <c r="E23" s="19">
        <v>7.64</v>
      </c>
      <c r="F23" s="19">
        <v>146</v>
      </c>
      <c r="G23" s="19">
        <v>14</v>
      </c>
      <c r="H23" s="19">
        <v>312</v>
      </c>
      <c r="I23" s="19">
        <v>36</v>
      </c>
      <c r="J23" s="19">
        <v>264</v>
      </c>
      <c r="K23" s="19">
        <v>20</v>
      </c>
      <c r="L23" s="19" t="s">
        <v>37</v>
      </c>
      <c r="M23" s="19">
        <v>700</v>
      </c>
      <c r="N23" s="19">
        <v>0.2</v>
      </c>
      <c r="O23" s="19">
        <v>23.92</v>
      </c>
      <c r="P23" s="19">
        <v>1400000</v>
      </c>
      <c r="Q23" s="16"/>
    </row>
    <row r="24" spans="1:17" x14ac:dyDescent="0.3">
      <c r="A24" s="42">
        <v>44763</v>
      </c>
      <c r="B24" s="19">
        <f t="shared" si="0"/>
        <v>31720</v>
      </c>
      <c r="C24" s="19">
        <v>31.72</v>
      </c>
      <c r="D24" s="19">
        <v>7.38</v>
      </c>
      <c r="E24" s="19">
        <v>7.58</v>
      </c>
      <c r="F24" s="19">
        <v>136</v>
      </c>
      <c r="G24" s="19">
        <v>12</v>
      </c>
      <c r="H24" s="19">
        <v>324</v>
      </c>
      <c r="I24" s="19">
        <v>44</v>
      </c>
      <c r="J24" s="19">
        <v>286</v>
      </c>
      <c r="K24" s="19">
        <v>22</v>
      </c>
      <c r="L24" s="19" t="s">
        <v>37</v>
      </c>
      <c r="M24" s="19">
        <v>600</v>
      </c>
      <c r="N24" s="19">
        <v>0.3</v>
      </c>
      <c r="O24" s="19">
        <v>24.26</v>
      </c>
      <c r="P24" s="19">
        <v>1300000</v>
      </c>
      <c r="Q24" s="16"/>
    </row>
    <row r="25" spans="1:17" x14ac:dyDescent="0.3">
      <c r="A25" s="42">
        <v>44764</v>
      </c>
      <c r="B25" s="19">
        <f t="shared" si="0"/>
        <v>28230</v>
      </c>
      <c r="C25" s="19">
        <v>28.23</v>
      </c>
      <c r="D25" s="19">
        <v>7.24</v>
      </c>
      <c r="E25" s="19">
        <v>7.69</v>
      </c>
      <c r="F25" s="19">
        <v>143</v>
      </c>
      <c r="G25" s="19">
        <v>13</v>
      </c>
      <c r="H25" s="19">
        <v>316</v>
      </c>
      <c r="I25" s="19">
        <v>40</v>
      </c>
      <c r="J25" s="19">
        <v>276</v>
      </c>
      <c r="K25" s="19">
        <v>20</v>
      </c>
      <c r="L25" s="19" t="s">
        <v>37</v>
      </c>
      <c r="M25" s="19">
        <v>400</v>
      </c>
      <c r="N25" s="19">
        <v>0.2</v>
      </c>
      <c r="O25" s="19">
        <v>23.78</v>
      </c>
      <c r="P25" s="19">
        <v>1200000</v>
      </c>
      <c r="Q25" s="16"/>
    </row>
    <row r="26" spans="1:17" x14ac:dyDescent="0.3">
      <c r="A26" s="42">
        <v>44765</v>
      </c>
      <c r="B26" s="19">
        <f t="shared" si="0"/>
        <v>26460</v>
      </c>
      <c r="C26" s="19">
        <v>26.46</v>
      </c>
      <c r="D26" s="19">
        <v>7.31</v>
      </c>
      <c r="E26" s="19">
        <v>7.56</v>
      </c>
      <c r="F26" s="19">
        <v>133</v>
      </c>
      <c r="G26" s="19">
        <v>11</v>
      </c>
      <c r="H26" s="19">
        <v>304</v>
      </c>
      <c r="I26" s="19">
        <v>36</v>
      </c>
      <c r="J26" s="19">
        <v>268</v>
      </c>
      <c r="K26" s="19">
        <v>18</v>
      </c>
      <c r="L26" s="19" t="s">
        <v>37</v>
      </c>
      <c r="M26" s="19">
        <v>500</v>
      </c>
      <c r="N26" s="19">
        <v>0.3</v>
      </c>
      <c r="O26" s="19">
        <v>24.14</v>
      </c>
      <c r="P26" s="19">
        <v>1700000</v>
      </c>
      <c r="Q26" s="16"/>
    </row>
    <row r="27" spans="1:17" x14ac:dyDescent="0.3">
      <c r="A27" s="42">
        <v>44766</v>
      </c>
      <c r="B27" s="19">
        <f t="shared" si="0"/>
        <v>30650</v>
      </c>
      <c r="C27" s="19">
        <v>30.65</v>
      </c>
      <c r="D27" s="19">
        <v>7.42</v>
      </c>
      <c r="E27" s="19">
        <v>7.64</v>
      </c>
      <c r="F27" s="19">
        <v>140</v>
      </c>
      <c r="G27" s="19">
        <v>14</v>
      </c>
      <c r="H27" s="19">
        <v>312</v>
      </c>
      <c r="I27" s="19">
        <v>40</v>
      </c>
      <c r="J27" s="19">
        <v>280</v>
      </c>
      <c r="K27" s="19">
        <v>21</v>
      </c>
      <c r="L27" s="19" t="s">
        <v>37</v>
      </c>
      <c r="M27" s="19">
        <v>700</v>
      </c>
      <c r="N27" s="19">
        <v>0.3</v>
      </c>
      <c r="O27" s="19">
        <v>24.38</v>
      </c>
      <c r="P27" s="19">
        <v>1400000</v>
      </c>
      <c r="Q27" s="16"/>
    </row>
    <row r="28" spans="1:17" x14ac:dyDescent="0.3">
      <c r="A28" s="42">
        <v>44767</v>
      </c>
      <c r="B28" s="19">
        <f t="shared" si="0"/>
        <v>31040</v>
      </c>
      <c r="C28" s="19">
        <v>31.04</v>
      </c>
      <c r="D28" s="19">
        <v>7.27</v>
      </c>
      <c r="E28" s="19">
        <v>7.52</v>
      </c>
      <c r="F28" s="19">
        <v>136</v>
      </c>
      <c r="G28" s="19">
        <v>12</v>
      </c>
      <c r="H28" s="19">
        <v>320</v>
      </c>
      <c r="I28" s="19">
        <v>44</v>
      </c>
      <c r="J28" s="19">
        <v>274</v>
      </c>
      <c r="K28" s="19">
        <v>19</v>
      </c>
      <c r="L28" s="19" t="s">
        <v>37</v>
      </c>
      <c r="M28" s="19">
        <v>600</v>
      </c>
      <c r="N28" s="19">
        <v>0.2</v>
      </c>
      <c r="O28" s="19">
        <v>23.84</v>
      </c>
      <c r="P28" s="19">
        <v>1300000</v>
      </c>
      <c r="Q28" s="16"/>
    </row>
    <row r="29" spans="1:17" x14ac:dyDescent="0.3">
      <c r="A29" s="42">
        <v>44768</v>
      </c>
      <c r="B29" s="19">
        <f t="shared" si="0"/>
        <v>29570</v>
      </c>
      <c r="C29" s="19">
        <v>29.57</v>
      </c>
      <c r="D29" s="19">
        <v>7.34</v>
      </c>
      <c r="E29" s="19">
        <v>7.46</v>
      </c>
      <c r="F29" s="19">
        <v>133</v>
      </c>
      <c r="G29" s="19">
        <v>11</v>
      </c>
      <c r="H29" s="19">
        <v>308</v>
      </c>
      <c r="I29" s="19">
        <v>36</v>
      </c>
      <c r="J29" s="19">
        <v>269</v>
      </c>
      <c r="K29" s="19">
        <v>18</v>
      </c>
      <c r="L29" s="19" t="s">
        <v>37</v>
      </c>
      <c r="M29" s="19">
        <v>400</v>
      </c>
      <c r="N29" s="19">
        <v>0.3</v>
      </c>
      <c r="O29" s="19">
        <v>23.29</v>
      </c>
      <c r="P29" s="19">
        <v>1700000</v>
      </c>
      <c r="Q29" s="16"/>
    </row>
    <row r="30" spans="1:17" x14ac:dyDescent="0.3">
      <c r="A30" s="42">
        <v>44769</v>
      </c>
      <c r="B30" s="20">
        <f t="shared" si="0"/>
        <v>28320</v>
      </c>
      <c r="C30" s="19">
        <v>28.32</v>
      </c>
      <c r="D30" s="19">
        <v>7.39</v>
      </c>
      <c r="E30" s="19">
        <v>7.57</v>
      </c>
      <c r="F30" s="19">
        <v>143</v>
      </c>
      <c r="G30" s="19">
        <v>13</v>
      </c>
      <c r="H30" s="19">
        <v>316</v>
      </c>
      <c r="I30" s="19">
        <v>40</v>
      </c>
      <c r="J30" s="19">
        <v>282</v>
      </c>
      <c r="K30" s="19">
        <v>20</v>
      </c>
      <c r="L30" s="19" t="s">
        <v>37</v>
      </c>
      <c r="M30" s="19">
        <v>600</v>
      </c>
      <c r="N30" s="19">
        <v>0.2</v>
      </c>
      <c r="O30" s="19">
        <v>24.08</v>
      </c>
      <c r="P30" s="19">
        <v>1400000</v>
      </c>
      <c r="Q30" s="16"/>
    </row>
    <row r="31" spans="1:17" x14ac:dyDescent="0.3">
      <c r="A31" s="42">
        <v>44770</v>
      </c>
      <c r="B31" s="20">
        <f t="shared" si="0"/>
        <v>30860</v>
      </c>
      <c r="C31" s="19">
        <v>30.86</v>
      </c>
      <c r="D31" s="19">
        <v>7.29</v>
      </c>
      <c r="E31" s="19">
        <v>7.52</v>
      </c>
      <c r="F31" s="19">
        <v>136</v>
      </c>
      <c r="G31" s="19">
        <v>12</v>
      </c>
      <c r="H31" s="19">
        <v>324</v>
      </c>
      <c r="I31" s="19">
        <v>44</v>
      </c>
      <c r="J31" s="19">
        <v>276</v>
      </c>
      <c r="K31" s="19">
        <v>22</v>
      </c>
      <c r="L31" s="19" t="s">
        <v>37</v>
      </c>
      <c r="M31" s="19">
        <v>700</v>
      </c>
      <c r="N31" s="19">
        <v>0.3</v>
      </c>
      <c r="O31" s="19">
        <v>23.54</v>
      </c>
      <c r="P31" s="19">
        <v>1300000</v>
      </c>
      <c r="Q31" s="16"/>
    </row>
    <row r="32" spans="1:17" x14ac:dyDescent="0.3">
      <c r="A32" s="42">
        <v>44771</v>
      </c>
      <c r="B32" s="20">
        <f t="shared" si="0"/>
        <v>29620</v>
      </c>
      <c r="C32" s="19">
        <v>29.62</v>
      </c>
      <c r="D32" s="19">
        <v>7.34</v>
      </c>
      <c r="E32" s="19">
        <v>7.61</v>
      </c>
      <c r="F32" s="19">
        <v>140</v>
      </c>
      <c r="G32" s="19">
        <v>13</v>
      </c>
      <c r="H32" s="19">
        <v>340</v>
      </c>
      <c r="I32" s="19">
        <v>36</v>
      </c>
      <c r="J32" s="19">
        <v>286</v>
      </c>
      <c r="K32" s="19">
        <v>19</v>
      </c>
      <c r="L32" s="19" t="s">
        <v>37</v>
      </c>
      <c r="M32" s="19">
        <v>500</v>
      </c>
      <c r="N32" s="19">
        <v>0.3</v>
      </c>
      <c r="O32" s="19">
        <v>23.86</v>
      </c>
      <c r="P32" s="19">
        <v>1700000</v>
      </c>
      <c r="Q32" s="16"/>
    </row>
    <row r="33" spans="1:17" x14ac:dyDescent="0.3">
      <c r="A33" s="42">
        <v>44772</v>
      </c>
      <c r="B33" s="20">
        <f t="shared" si="0"/>
        <v>31430</v>
      </c>
      <c r="C33" s="19">
        <v>31.43</v>
      </c>
      <c r="D33" s="19">
        <v>7.13</v>
      </c>
      <c r="E33" s="19">
        <v>7.42</v>
      </c>
      <c r="F33" s="19">
        <v>146</v>
      </c>
      <c r="G33" s="19">
        <v>14</v>
      </c>
      <c r="H33" s="19">
        <v>328</v>
      </c>
      <c r="I33" s="19">
        <v>40</v>
      </c>
      <c r="J33" s="19">
        <v>276</v>
      </c>
      <c r="K33" s="19">
        <v>21</v>
      </c>
      <c r="L33" s="19" t="s">
        <v>37</v>
      </c>
      <c r="M33" s="19">
        <v>400</v>
      </c>
      <c r="N33" s="19">
        <v>0.2</v>
      </c>
      <c r="O33" s="19">
        <v>24.45</v>
      </c>
      <c r="P33" s="19">
        <v>1200000</v>
      </c>
      <c r="Q33" s="16"/>
    </row>
    <row r="34" spans="1:17" ht="15" thickBot="1" x14ac:dyDescent="0.35">
      <c r="A34" s="54">
        <v>44773</v>
      </c>
      <c r="B34" s="55">
        <f t="shared" si="0"/>
        <v>29980</v>
      </c>
      <c r="C34" s="38">
        <v>29.98</v>
      </c>
      <c r="D34" s="38">
        <v>7.26</v>
      </c>
      <c r="E34" s="38">
        <v>7.51</v>
      </c>
      <c r="F34" s="38">
        <v>136</v>
      </c>
      <c r="G34" s="38">
        <v>12</v>
      </c>
      <c r="H34" s="38">
        <v>320</v>
      </c>
      <c r="I34" s="38">
        <v>36</v>
      </c>
      <c r="J34" s="38">
        <v>279</v>
      </c>
      <c r="K34" s="38">
        <v>20</v>
      </c>
      <c r="L34" s="38" t="s">
        <v>37</v>
      </c>
      <c r="M34" s="38">
        <v>700</v>
      </c>
      <c r="N34" s="38">
        <v>0.3</v>
      </c>
      <c r="O34" s="38">
        <v>24.17</v>
      </c>
      <c r="P34" s="38">
        <v>1400000</v>
      </c>
      <c r="Q34" s="56"/>
    </row>
    <row r="35" spans="1:17" ht="15" thickBot="1" x14ac:dyDescent="0.35">
      <c r="A35" s="11" t="s">
        <v>32</v>
      </c>
      <c r="B35" s="12">
        <f>AVERAGE(B4:B34)</f>
        <v>28248.064516129034</v>
      </c>
      <c r="C35" s="12">
        <f t="shared" ref="C35:P35" si="1">AVERAGE(C4:C34)</f>
        <v>28.248064516129034</v>
      </c>
      <c r="D35" s="12">
        <f t="shared" si="1"/>
        <v>7.2777419354838706</v>
      </c>
      <c r="E35" s="12">
        <f t="shared" si="1"/>
        <v>7.5774193548387094</v>
      </c>
      <c r="F35" s="12">
        <f t="shared" si="1"/>
        <v>139.48387096774192</v>
      </c>
      <c r="G35" s="12">
        <f t="shared" si="1"/>
        <v>12.64516129032258</v>
      </c>
      <c r="H35" s="12">
        <f t="shared" si="1"/>
        <v>315.61290322580646</v>
      </c>
      <c r="I35" s="12">
        <f t="shared" si="1"/>
        <v>39.483870967741936</v>
      </c>
      <c r="J35" s="12">
        <f t="shared" si="1"/>
        <v>274.06451612903226</v>
      </c>
      <c r="K35" s="12">
        <f t="shared" si="1"/>
        <v>19.838709677419356</v>
      </c>
      <c r="L35" s="12" t="s">
        <v>37</v>
      </c>
      <c r="M35" s="12">
        <f t="shared" si="1"/>
        <v>561.29032258064512</v>
      </c>
      <c r="N35" s="12">
        <f t="shared" si="1"/>
        <v>0.25161290322580643</v>
      </c>
      <c r="O35" s="12">
        <f t="shared" si="1"/>
        <v>23.802258064516131</v>
      </c>
      <c r="P35" s="12">
        <f t="shared" si="1"/>
        <v>1406451.6129032257</v>
      </c>
      <c r="Q35" s="21"/>
    </row>
    <row r="36" spans="1:17" x14ac:dyDescent="0.3">
      <c r="B36" s="57">
        <f>SUM(B4:B34)</f>
        <v>875690</v>
      </c>
      <c r="C36" s="57">
        <f>SUM(C4:C34)</f>
        <v>875.69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41" spans="1:17" ht="40.799999999999997" customHeight="1" x14ac:dyDescent="0.3">
      <c r="A41" s="59" t="s">
        <v>33</v>
      </c>
      <c r="B41" s="59"/>
      <c r="C41" s="59" t="s">
        <v>34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3" spans="1:17" x14ac:dyDescent="0.3">
      <c r="A43" s="13" t="s">
        <v>35</v>
      </c>
      <c r="B43" s="14">
        <f>MIN(B4:B34)</f>
        <v>25920</v>
      </c>
      <c r="C43" s="14">
        <f t="shared" ref="C43:P43" si="2">MIN(C4:C34)</f>
        <v>25.92</v>
      </c>
      <c r="D43" s="14">
        <f t="shared" si="2"/>
        <v>7.13</v>
      </c>
      <c r="E43" s="14">
        <f t="shared" si="2"/>
        <v>7.41</v>
      </c>
      <c r="F43" s="14">
        <f t="shared" si="2"/>
        <v>133</v>
      </c>
      <c r="G43" s="14">
        <f t="shared" si="2"/>
        <v>11</v>
      </c>
      <c r="H43" s="14">
        <f t="shared" si="2"/>
        <v>304</v>
      </c>
      <c r="I43" s="14">
        <f t="shared" si="2"/>
        <v>32</v>
      </c>
      <c r="J43" s="14">
        <f t="shared" si="2"/>
        <v>258</v>
      </c>
      <c r="K43" s="14">
        <f t="shared" si="2"/>
        <v>17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22.42</v>
      </c>
      <c r="P43" s="14">
        <f t="shared" si="2"/>
        <v>1200000</v>
      </c>
      <c r="Q43" s="14"/>
    </row>
    <row r="44" spans="1:17" x14ac:dyDescent="0.3">
      <c r="A44" s="13"/>
    </row>
    <row r="45" spans="1:17" x14ac:dyDescent="0.3">
      <c r="A45" s="13" t="s">
        <v>36</v>
      </c>
      <c r="B45" s="14">
        <f>MAX(B4:B34)</f>
        <v>31840</v>
      </c>
      <c r="C45" s="14">
        <f t="shared" ref="C45:P45" si="3">MAX(C4:C34)</f>
        <v>31.84</v>
      </c>
      <c r="D45" s="14">
        <f t="shared" si="3"/>
        <v>7.42</v>
      </c>
      <c r="E45" s="14">
        <f t="shared" si="3"/>
        <v>7.71</v>
      </c>
      <c r="F45" s="14">
        <f t="shared" si="3"/>
        <v>146</v>
      </c>
      <c r="G45" s="14">
        <f t="shared" si="3"/>
        <v>14</v>
      </c>
      <c r="H45" s="14">
        <f t="shared" si="3"/>
        <v>340</v>
      </c>
      <c r="I45" s="14">
        <f t="shared" si="3"/>
        <v>44</v>
      </c>
      <c r="J45" s="14">
        <f t="shared" si="3"/>
        <v>286</v>
      </c>
      <c r="K45" s="14">
        <f t="shared" si="3"/>
        <v>22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24.45</v>
      </c>
      <c r="P45" s="14">
        <f t="shared" si="3"/>
        <v>1700000</v>
      </c>
      <c r="Q45" s="14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opLeftCell="A50" zoomScaleNormal="100" workbookViewId="0">
      <selection activeCell="D36" sqref="D36:P36"/>
    </sheetView>
  </sheetViews>
  <sheetFormatPr defaultRowHeight="14.4" x14ac:dyDescent="0.3"/>
  <cols>
    <col min="1" max="1" width="9.88671875" customWidth="1"/>
    <col min="2" max="2" width="8.5546875" customWidth="1"/>
    <col min="3" max="3" width="7.109375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1" t="s">
        <v>31</v>
      </c>
      <c r="B1" s="62"/>
      <c r="C1" s="62"/>
      <c r="D1" s="62"/>
      <c r="E1" s="62"/>
      <c r="F1" s="62"/>
      <c r="G1" s="62"/>
      <c r="H1" s="63"/>
      <c r="I1" s="63"/>
      <c r="J1" s="62"/>
      <c r="K1" s="62"/>
      <c r="L1" s="62"/>
      <c r="M1" s="62"/>
      <c r="N1" s="62"/>
      <c r="O1" s="62"/>
      <c r="P1" s="62"/>
      <c r="Q1" s="6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5" t="s">
        <v>0</v>
      </c>
      <c r="B2" s="67" t="s">
        <v>28</v>
      </c>
      <c r="C2" s="68"/>
      <c r="D2" s="69" t="s">
        <v>1</v>
      </c>
      <c r="E2" s="70"/>
      <c r="F2" s="71" t="s">
        <v>2</v>
      </c>
      <c r="G2" s="72"/>
      <c r="H2" s="73" t="s">
        <v>3</v>
      </c>
      <c r="I2" s="74"/>
      <c r="J2" s="75" t="s">
        <v>4</v>
      </c>
      <c r="K2" s="72"/>
      <c r="L2" s="76" t="s">
        <v>5</v>
      </c>
      <c r="M2" s="72"/>
      <c r="N2" s="2" t="s">
        <v>6</v>
      </c>
      <c r="O2" s="76" t="s">
        <v>7</v>
      </c>
      <c r="P2" s="77"/>
      <c r="Q2" s="7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2"/>
      <c r="B3" s="24" t="s">
        <v>9</v>
      </c>
      <c r="C3" s="25" t="s">
        <v>10</v>
      </c>
      <c r="D3" s="26" t="s">
        <v>11</v>
      </c>
      <c r="E3" s="26" t="s">
        <v>22</v>
      </c>
      <c r="F3" s="48" t="s">
        <v>12</v>
      </c>
      <c r="G3" s="49" t="s">
        <v>23</v>
      </c>
      <c r="H3" s="29" t="s">
        <v>13</v>
      </c>
      <c r="I3" s="29" t="s">
        <v>14</v>
      </c>
      <c r="J3" s="30" t="s">
        <v>15</v>
      </c>
      <c r="K3" s="30" t="s">
        <v>24</v>
      </c>
      <c r="L3" s="32" t="s">
        <v>16</v>
      </c>
      <c r="M3" s="32" t="s">
        <v>17</v>
      </c>
      <c r="N3" s="32" t="s">
        <v>18</v>
      </c>
      <c r="O3" s="32" t="s">
        <v>19</v>
      </c>
      <c r="P3" s="32" t="s">
        <v>20</v>
      </c>
      <c r="Q3" s="8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0">
        <v>44743</v>
      </c>
      <c r="B4" s="33">
        <f>C4*1000</f>
        <v>13900</v>
      </c>
      <c r="C4" s="52">
        <v>13.9</v>
      </c>
      <c r="D4" s="33">
        <v>7.24</v>
      </c>
      <c r="E4" s="33">
        <v>7.58</v>
      </c>
      <c r="F4" s="33">
        <v>135</v>
      </c>
      <c r="G4" s="33">
        <v>16</v>
      </c>
      <c r="H4" s="33">
        <v>304</v>
      </c>
      <c r="I4" s="33">
        <v>36</v>
      </c>
      <c r="J4" s="33">
        <v>266</v>
      </c>
      <c r="K4" s="33">
        <v>22</v>
      </c>
      <c r="L4" s="33" t="s">
        <v>37</v>
      </c>
      <c r="M4" s="33">
        <v>400</v>
      </c>
      <c r="N4" s="33">
        <v>0.3</v>
      </c>
      <c r="O4" s="33">
        <v>22.31</v>
      </c>
      <c r="P4" s="33">
        <v>1600000</v>
      </c>
      <c r="Q4" s="35"/>
    </row>
    <row r="5" spans="1:46" x14ac:dyDescent="0.3">
      <c r="A5" s="42">
        <v>44744</v>
      </c>
      <c r="B5" s="18">
        <f t="shared" ref="B5:B34" si="0">C5*1000</f>
        <v>13310</v>
      </c>
      <c r="C5" s="19">
        <v>13.31</v>
      </c>
      <c r="D5" s="19">
        <v>7.36</v>
      </c>
      <c r="E5" s="19">
        <v>7.66</v>
      </c>
      <c r="F5" s="19">
        <v>140</v>
      </c>
      <c r="G5" s="19">
        <v>15</v>
      </c>
      <c r="H5" s="19">
        <v>316</v>
      </c>
      <c r="I5" s="19">
        <v>40</v>
      </c>
      <c r="J5" s="19">
        <v>276</v>
      </c>
      <c r="K5" s="19">
        <v>24</v>
      </c>
      <c r="L5" s="18" t="s">
        <v>37</v>
      </c>
      <c r="M5" s="19">
        <v>600</v>
      </c>
      <c r="N5" s="19">
        <v>0.2</v>
      </c>
      <c r="O5" s="19">
        <v>21.54</v>
      </c>
      <c r="P5" s="19">
        <v>1400000</v>
      </c>
      <c r="Q5" s="50"/>
    </row>
    <row r="6" spans="1:46" x14ac:dyDescent="0.3">
      <c r="A6" s="42">
        <v>44745</v>
      </c>
      <c r="B6" s="18">
        <f t="shared" si="0"/>
        <v>14920</v>
      </c>
      <c r="C6" s="19">
        <v>14.92</v>
      </c>
      <c r="D6" s="19">
        <v>7.29</v>
      </c>
      <c r="E6" s="19">
        <v>7.47</v>
      </c>
      <c r="F6" s="19">
        <v>146</v>
      </c>
      <c r="G6" s="19">
        <v>14</v>
      </c>
      <c r="H6" s="19">
        <v>328</v>
      </c>
      <c r="I6" s="19">
        <v>36</v>
      </c>
      <c r="J6" s="19">
        <v>284</v>
      </c>
      <c r="K6" s="19">
        <v>26</v>
      </c>
      <c r="L6" s="18" t="s">
        <v>37</v>
      </c>
      <c r="M6" s="19">
        <v>500</v>
      </c>
      <c r="N6" s="19">
        <v>0.3</v>
      </c>
      <c r="O6" s="19">
        <v>23.13</v>
      </c>
      <c r="P6" s="19">
        <v>1300000</v>
      </c>
      <c r="Q6" s="50"/>
    </row>
    <row r="7" spans="1:46" x14ac:dyDescent="0.3">
      <c r="A7" s="42">
        <v>44746</v>
      </c>
      <c r="B7" s="18">
        <f t="shared" si="0"/>
        <v>14880</v>
      </c>
      <c r="C7" s="19">
        <v>14.88</v>
      </c>
      <c r="D7" s="19">
        <v>7.21</v>
      </c>
      <c r="E7" s="19">
        <v>7.54</v>
      </c>
      <c r="F7" s="19">
        <v>155</v>
      </c>
      <c r="G7" s="19">
        <v>16</v>
      </c>
      <c r="H7" s="19">
        <v>320</v>
      </c>
      <c r="I7" s="19">
        <v>40</v>
      </c>
      <c r="J7" s="19">
        <v>272</v>
      </c>
      <c r="K7" s="19">
        <v>23</v>
      </c>
      <c r="L7" s="18" t="s">
        <v>37</v>
      </c>
      <c r="M7" s="19">
        <v>700</v>
      </c>
      <c r="N7" s="19">
        <v>0.2</v>
      </c>
      <c r="O7" s="19">
        <v>22.68</v>
      </c>
      <c r="P7" s="19">
        <v>1700000</v>
      </c>
      <c r="Q7" s="50"/>
    </row>
    <row r="8" spans="1:46" x14ac:dyDescent="0.3">
      <c r="A8" s="42">
        <v>44747</v>
      </c>
      <c r="B8" s="18">
        <f t="shared" si="0"/>
        <v>13010</v>
      </c>
      <c r="C8" s="19">
        <v>13.01</v>
      </c>
      <c r="D8" s="19">
        <v>7.32</v>
      </c>
      <c r="E8" s="19">
        <v>7.67</v>
      </c>
      <c r="F8" s="19">
        <v>150</v>
      </c>
      <c r="G8" s="19">
        <v>17</v>
      </c>
      <c r="H8" s="19">
        <v>324</v>
      </c>
      <c r="I8" s="19">
        <v>44</v>
      </c>
      <c r="J8" s="19">
        <v>282</v>
      </c>
      <c r="K8" s="19">
        <v>25</v>
      </c>
      <c r="L8" s="18" t="s">
        <v>37</v>
      </c>
      <c r="M8" s="19">
        <v>600</v>
      </c>
      <c r="N8" s="19">
        <v>0.3</v>
      </c>
      <c r="O8" s="19">
        <v>23.34</v>
      </c>
      <c r="P8" s="19">
        <v>1600000</v>
      </c>
      <c r="Q8" s="50"/>
    </row>
    <row r="9" spans="1:46" x14ac:dyDescent="0.3">
      <c r="A9" s="42">
        <v>44748</v>
      </c>
      <c r="B9" s="18">
        <f t="shared" si="0"/>
        <v>14610</v>
      </c>
      <c r="C9" s="19">
        <v>14.61</v>
      </c>
      <c r="D9" s="19">
        <v>7.26</v>
      </c>
      <c r="E9" s="19">
        <v>7.51</v>
      </c>
      <c r="F9" s="19">
        <v>142</v>
      </c>
      <c r="G9" s="19">
        <v>15</v>
      </c>
      <c r="H9" s="19">
        <v>308</v>
      </c>
      <c r="I9" s="19">
        <v>40</v>
      </c>
      <c r="J9" s="19">
        <v>268</v>
      </c>
      <c r="K9" s="19">
        <v>22</v>
      </c>
      <c r="L9" s="18" t="s">
        <v>37</v>
      </c>
      <c r="M9" s="19">
        <v>500</v>
      </c>
      <c r="N9" s="19">
        <v>0.3</v>
      </c>
      <c r="O9" s="19">
        <v>22.74</v>
      </c>
      <c r="P9" s="19">
        <v>1300000</v>
      </c>
      <c r="Q9" s="50"/>
    </row>
    <row r="10" spans="1:46" x14ac:dyDescent="0.3">
      <c r="A10" s="42">
        <v>44749</v>
      </c>
      <c r="B10" s="18">
        <f t="shared" si="0"/>
        <v>14940</v>
      </c>
      <c r="C10" s="19">
        <v>14.94</v>
      </c>
      <c r="D10" s="19">
        <v>7.34</v>
      </c>
      <c r="E10" s="19">
        <v>7.71</v>
      </c>
      <c r="F10" s="19">
        <v>152</v>
      </c>
      <c r="G10" s="19">
        <v>13</v>
      </c>
      <c r="H10" s="19">
        <v>332</v>
      </c>
      <c r="I10" s="19">
        <v>36</v>
      </c>
      <c r="J10" s="19">
        <v>279</v>
      </c>
      <c r="K10" s="19">
        <v>24</v>
      </c>
      <c r="L10" s="18" t="s">
        <v>37</v>
      </c>
      <c r="M10" s="19">
        <v>400</v>
      </c>
      <c r="N10" s="19">
        <v>0.2</v>
      </c>
      <c r="O10" s="39">
        <v>23.2</v>
      </c>
      <c r="P10" s="19">
        <v>1200000</v>
      </c>
      <c r="Q10" s="50"/>
    </row>
    <row r="11" spans="1:46" x14ac:dyDescent="0.3">
      <c r="A11" s="42">
        <v>44750</v>
      </c>
      <c r="B11" s="18">
        <f t="shared" si="0"/>
        <v>14350</v>
      </c>
      <c r="C11" s="19">
        <v>14.35</v>
      </c>
      <c r="D11" s="19">
        <v>7.25</v>
      </c>
      <c r="E11" s="19">
        <v>7.61</v>
      </c>
      <c r="F11" s="19">
        <v>145</v>
      </c>
      <c r="G11" s="19">
        <v>14</v>
      </c>
      <c r="H11" s="19">
        <v>312</v>
      </c>
      <c r="I11" s="19">
        <v>40</v>
      </c>
      <c r="J11" s="19">
        <v>261</v>
      </c>
      <c r="K11" s="19">
        <v>21</v>
      </c>
      <c r="L11" s="18" t="s">
        <v>37</v>
      </c>
      <c r="M11" s="19">
        <v>600</v>
      </c>
      <c r="N11" s="19">
        <v>0.3</v>
      </c>
      <c r="O11" s="19">
        <v>21.83</v>
      </c>
      <c r="P11" s="19">
        <v>1400000</v>
      </c>
      <c r="Q11" s="50"/>
    </row>
    <row r="12" spans="1:46" x14ac:dyDescent="0.3">
      <c r="A12" s="42">
        <v>44751</v>
      </c>
      <c r="B12" s="18">
        <f t="shared" si="0"/>
        <v>15480</v>
      </c>
      <c r="C12" s="19">
        <v>15.48</v>
      </c>
      <c r="D12" s="19">
        <v>7.18</v>
      </c>
      <c r="E12" s="19">
        <v>7.54</v>
      </c>
      <c r="F12" s="19">
        <v>150</v>
      </c>
      <c r="G12" s="19">
        <v>16</v>
      </c>
      <c r="H12" s="19">
        <v>320</v>
      </c>
      <c r="I12" s="19">
        <v>44</v>
      </c>
      <c r="J12" s="19">
        <v>270</v>
      </c>
      <c r="K12" s="19">
        <v>23</v>
      </c>
      <c r="L12" s="18" t="s">
        <v>37</v>
      </c>
      <c r="M12" s="19">
        <v>700</v>
      </c>
      <c r="N12" s="19">
        <v>0.2</v>
      </c>
      <c r="O12" s="19">
        <v>22.38</v>
      </c>
      <c r="P12" s="19">
        <v>1600000</v>
      </c>
      <c r="Q12" s="50"/>
    </row>
    <row r="13" spans="1:46" x14ac:dyDescent="0.3">
      <c r="A13" s="42">
        <v>44752</v>
      </c>
      <c r="B13" s="18">
        <f t="shared" si="0"/>
        <v>15390</v>
      </c>
      <c r="C13" s="19">
        <v>15.39</v>
      </c>
      <c r="D13" s="19">
        <v>7.31</v>
      </c>
      <c r="E13" s="19">
        <v>7.76</v>
      </c>
      <c r="F13" s="19">
        <v>160</v>
      </c>
      <c r="G13" s="19">
        <v>14</v>
      </c>
      <c r="H13" s="19">
        <v>328</v>
      </c>
      <c r="I13" s="19">
        <v>36</v>
      </c>
      <c r="J13" s="19">
        <v>286</v>
      </c>
      <c r="K13" s="19">
        <v>25</v>
      </c>
      <c r="L13" s="18" t="s">
        <v>37</v>
      </c>
      <c r="M13" s="19">
        <v>500</v>
      </c>
      <c r="N13" s="19">
        <v>0.3</v>
      </c>
      <c r="O13" s="19">
        <v>21.46</v>
      </c>
      <c r="P13" s="19">
        <v>1300000</v>
      </c>
      <c r="Q13" s="50"/>
    </row>
    <row r="14" spans="1:46" x14ac:dyDescent="0.3">
      <c r="A14" s="42">
        <v>44753</v>
      </c>
      <c r="B14" s="18">
        <f t="shared" si="0"/>
        <v>14370</v>
      </c>
      <c r="C14" s="19">
        <v>14.37</v>
      </c>
      <c r="D14" s="19">
        <v>7.29</v>
      </c>
      <c r="E14" s="19">
        <v>7.69</v>
      </c>
      <c r="F14" s="19">
        <v>146</v>
      </c>
      <c r="G14" s="19">
        <v>15</v>
      </c>
      <c r="H14" s="19">
        <v>316</v>
      </c>
      <c r="I14" s="19">
        <v>44</v>
      </c>
      <c r="J14" s="19">
        <v>277</v>
      </c>
      <c r="K14" s="19">
        <v>22</v>
      </c>
      <c r="L14" s="18" t="s">
        <v>37</v>
      </c>
      <c r="M14" s="19">
        <v>600</v>
      </c>
      <c r="N14" s="19">
        <v>0.2</v>
      </c>
      <c r="O14" s="19">
        <v>23.16</v>
      </c>
      <c r="P14" s="19">
        <v>1200000</v>
      </c>
      <c r="Q14" s="50"/>
    </row>
    <row r="15" spans="1:46" x14ac:dyDescent="0.3">
      <c r="A15" s="42">
        <v>44754</v>
      </c>
      <c r="B15" s="18">
        <f t="shared" si="0"/>
        <v>14380</v>
      </c>
      <c r="C15" s="19">
        <v>14.38</v>
      </c>
      <c r="D15" s="19">
        <v>7.22</v>
      </c>
      <c r="E15" s="19">
        <v>7.56</v>
      </c>
      <c r="F15" s="19">
        <v>140</v>
      </c>
      <c r="G15" s="19">
        <v>13</v>
      </c>
      <c r="H15" s="19">
        <v>324</v>
      </c>
      <c r="I15" s="19">
        <v>36</v>
      </c>
      <c r="J15" s="19">
        <v>269</v>
      </c>
      <c r="K15" s="19">
        <v>20</v>
      </c>
      <c r="L15" s="18" t="s">
        <v>37</v>
      </c>
      <c r="M15" s="19">
        <v>500</v>
      </c>
      <c r="N15" s="19">
        <v>0.2</v>
      </c>
      <c r="O15" s="19">
        <v>22.66</v>
      </c>
      <c r="P15" s="19">
        <v>1400000</v>
      </c>
      <c r="Q15" s="50"/>
    </row>
    <row r="16" spans="1:46" x14ac:dyDescent="0.3">
      <c r="A16" s="42">
        <v>44755</v>
      </c>
      <c r="B16" s="18">
        <f t="shared" si="0"/>
        <v>14470</v>
      </c>
      <c r="C16" s="19">
        <v>14.47</v>
      </c>
      <c r="D16" s="19">
        <v>7.33</v>
      </c>
      <c r="E16" s="19">
        <v>7.73</v>
      </c>
      <c r="F16" s="19">
        <v>135</v>
      </c>
      <c r="G16" s="19">
        <v>14</v>
      </c>
      <c r="H16" s="19">
        <v>336</v>
      </c>
      <c r="I16" s="19">
        <v>32</v>
      </c>
      <c r="J16" s="19">
        <v>280</v>
      </c>
      <c r="K16" s="19">
        <v>23</v>
      </c>
      <c r="L16" s="18" t="s">
        <v>37</v>
      </c>
      <c r="M16" s="19">
        <v>400</v>
      </c>
      <c r="N16" s="19">
        <v>0.3</v>
      </c>
      <c r="O16" s="19">
        <v>23.51</v>
      </c>
      <c r="P16" s="19">
        <v>1300000</v>
      </c>
      <c r="Q16" s="50"/>
    </row>
    <row r="17" spans="1:17" x14ac:dyDescent="0.3">
      <c r="A17" s="42">
        <v>44756</v>
      </c>
      <c r="B17" s="18">
        <f t="shared" si="0"/>
        <v>14430</v>
      </c>
      <c r="C17" s="19">
        <v>14.43</v>
      </c>
      <c r="D17" s="19">
        <v>7.24</v>
      </c>
      <c r="E17" s="19">
        <v>7.68</v>
      </c>
      <c r="F17" s="19">
        <v>142</v>
      </c>
      <c r="G17" s="19">
        <v>15</v>
      </c>
      <c r="H17" s="19">
        <v>320</v>
      </c>
      <c r="I17" s="19">
        <v>36</v>
      </c>
      <c r="J17" s="19">
        <v>271</v>
      </c>
      <c r="K17" s="19">
        <v>21</v>
      </c>
      <c r="L17" s="18" t="s">
        <v>37</v>
      </c>
      <c r="M17" s="19">
        <v>700</v>
      </c>
      <c r="N17" s="19">
        <v>0.2</v>
      </c>
      <c r="O17" s="19">
        <v>22.44</v>
      </c>
      <c r="P17" s="19">
        <v>1400000</v>
      </c>
      <c r="Q17" s="50"/>
    </row>
    <row r="18" spans="1:17" x14ac:dyDescent="0.3">
      <c r="A18" s="42">
        <v>44757</v>
      </c>
      <c r="B18" s="18">
        <f t="shared" si="0"/>
        <v>14650</v>
      </c>
      <c r="C18" s="19">
        <v>14.65</v>
      </c>
      <c r="D18" s="19">
        <v>7.31</v>
      </c>
      <c r="E18" s="19">
        <v>7.63</v>
      </c>
      <c r="F18" s="19">
        <v>138</v>
      </c>
      <c r="G18" s="19">
        <v>16</v>
      </c>
      <c r="H18" s="19">
        <v>312</v>
      </c>
      <c r="I18" s="19">
        <v>40</v>
      </c>
      <c r="J18" s="19">
        <v>266</v>
      </c>
      <c r="K18" s="19">
        <v>23</v>
      </c>
      <c r="L18" s="18" t="s">
        <v>37</v>
      </c>
      <c r="M18" s="19">
        <v>500</v>
      </c>
      <c r="N18" s="19">
        <v>0.2</v>
      </c>
      <c r="O18" s="19">
        <v>22.57</v>
      </c>
      <c r="P18" s="19">
        <v>1200000</v>
      </c>
      <c r="Q18" s="50"/>
    </row>
    <row r="19" spans="1:17" x14ac:dyDescent="0.3">
      <c r="A19" s="42">
        <v>44758</v>
      </c>
      <c r="B19" s="18">
        <f t="shared" si="0"/>
        <v>15390</v>
      </c>
      <c r="C19" s="19">
        <v>15.39</v>
      </c>
      <c r="D19" s="19">
        <v>7.21</v>
      </c>
      <c r="E19" s="19">
        <v>7.71</v>
      </c>
      <c r="F19" s="19">
        <v>145</v>
      </c>
      <c r="G19" s="19">
        <v>15</v>
      </c>
      <c r="H19" s="19">
        <v>324</v>
      </c>
      <c r="I19" s="19">
        <v>44</v>
      </c>
      <c r="J19" s="19">
        <v>282</v>
      </c>
      <c r="K19" s="19">
        <v>22</v>
      </c>
      <c r="L19" s="18" t="s">
        <v>37</v>
      </c>
      <c r="M19" s="19">
        <v>600</v>
      </c>
      <c r="N19" s="19">
        <v>0.3</v>
      </c>
      <c r="O19" s="19">
        <v>23.12</v>
      </c>
      <c r="P19" s="19">
        <v>1700000</v>
      </c>
      <c r="Q19" s="50"/>
    </row>
    <row r="20" spans="1:17" x14ac:dyDescent="0.3">
      <c r="A20" s="42">
        <v>44759</v>
      </c>
      <c r="B20" s="18">
        <f t="shared" si="0"/>
        <v>14980</v>
      </c>
      <c r="C20" s="19">
        <v>14.98</v>
      </c>
      <c r="D20" s="19">
        <v>7.26</v>
      </c>
      <c r="E20" s="19">
        <v>7.67</v>
      </c>
      <c r="F20" s="19">
        <v>136</v>
      </c>
      <c r="G20" s="19">
        <v>14</v>
      </c>
      <c r="H20" s="19">
        <v>316</v>
      </c>
      <c r="I20" s="19">
        <v>40</v>
      </c>
      <c r="J20" s="19">
        <v>276</v>
      </c>
      <c r="K20" s="19">
        <v>20</v>
      </c>
      <c r="L20" s="18" t="s">
        <v>37</v>
      </c>
      <c r="M20" s="19">
        <v>500</v>
      </c>
      <c r="N20" s="19">
        <v>0.2</v>
      </c>
      <c r="O20" s="19">
        <v>23.53</v>
      </c>
      <c r="P20" s="19">
        <v>1300000</v>
      </c>
      <c r="Q20" s="50"/>
    </row>
    <row r="21" spans="1:17" x14ac:dyDescent="0.3">
      <c r="A21" s="42">
        <v>44760</v>
      </c>
      <c r="B21" s="18">
        <f t="shared" si="0"/>
        <v>13410</v>
      </c>
      <c r="C21" s="19">
        <v>13.41</v>
      </c>
      <c r="D21" s="19">
        <v>7.36</v>
      </c>
      <c r="E21" s="19">
        <v>7.61</v>
      </c>
      <c r="F21" s="19">
        <v>130</v>
      </c>
      <c r="G21" s="19">
        <v>15</v>
      </c>
      <c r="H21" s="19">
        <v>304</v>
      </c>
      <c r="I21" s="19">
        <v>44</v>
      </c>
      <c r="J21" s="19">
        <v>251</v>
      </c>
      <c r="K21" s="19">
        <v>24</v>
      </c>
      <c r="L21" s="19" t="s">
        <v>37</v>
      </c>
      <c r="M21" s="19">
        <v>600</v>
      </c>
      <c r="N21" s="19">
        <v>0.2</v>
      </c>
      <c r="O21" s="19">
        <v>22.29</v>
      </c>
      <c r="P21" s="19">
        <v>1400000</v>
      </c>
      <c r="Q21" s="34"/>
    </row>
    <row r="22" spans="1:17" x14ac:dyDescent="0.3">
      <c r="A22" s="42">
        <v>44761</v>
      </c>
      <c r="B22" s="18">
        <f t="shared" si="0"/>
        <v>14820</v>
      </c>
      <c r="C22" s="19">
        <v>14.82</v>
      </c>
      <c r="D22" s="19">
        <v>7.23</v>
      </c>
      <c r="E22" s="19">
        <v>7.57</v>
      </c>
      <c r="F22" s="19">
        <v>140</v>
      </c>
      <c r="G22" s="19">
        <v>14</v>
      </c>
      <c r="H22" s="19">
        <v>320</v>
      </c>
      <c r="I22" s="19">
        <v>36</v>
      </c>
      <c r="J22" s="19">
        <v>268</v>
      </c>
      <c r="K22" s="19">
        <v>22</v>
      </c>
      <c r="L22" s="19" t="s">
        <v>37</v>
      </c>
      <c r="M22" s="19">
        <v>400</v>
      </c>
      <c r="N22" s="19">
        <v>0.3</v>
      </c>
      <c r="O22" s="19">
        <v>21.98</v>
      </c>
      <c r="P22" s="19">
        <v>1200000</v>
      </c>
      <c r="Q22" s="34"/>
    </row>
    <row r="23" spans="1:17" x14ac:dyDescent="0.3">
      <c r="A23" s="42">
        <v>44762</v>
      </c>
      <c r="B23" s="18">
        <f t="shared" si="0"/>
        <v>14590</v>
      </c>
      <c r="C23" s="19">
        <v>14.59</v>
      </c>
      <c r="D23" s="19">
        <v>7.29</v>
      </c>
      <c r="E23" s="19">
        <v>7.66</v>
      </c>
      <c r="F23" s="19">
        <v>133</v>
      </c>
      <c r="G23" s="19">
        <v>15</v>
      </c>
      <c r="H23" s="19">
        <v>312</v>
      </c>
      <c r="I23" s="19">
        <v>40</v>
      </c>
      <c r="J23" s="19">
        <v>286</v>
      </c>
      <c r="K23" s="19">
        <v>25</v>
      </c>
      <c r="L23" s="19" t="s">
        <v>37</v>
      </c>
      <c r="M23" s="19">
        <v>500</v>
      </c>
      <c r="N23" s="19">
        <v>0.2</v>
      </c>
      <c r="O23" s="19">
        <v>23.27</v>
      </c>
      <c r="P23" s="19">
        <v>1600000</v>
      </c>
      <c r="Q23" s="34"/>
    </row>
    <row r="24" spans="1:17" x14ac:dyDescent="0.3">
      <c r="A24" s="42">
        <v>44763</v>
      </c>
      <c r="B24" s="18">
        <f t="shared" si="0"/>
        <v>14260</v>
      </c>
      <c r="C24" s="19">
        <v>14.26</v>
      </c>
      <c r="D24" s="19">
        <v>7.18</v>
      </c>
      <c r="E24" s="19">
        <v>7.52</v>
      </c>
      <c r="F24" s="19">
        <v>136</v>
      </c>
      <c r="G24" s="19">
        <v>14</v>
      </c>
      <c r="H24" s="19">
        <v>328</v>
      </c>
      <c r="I24" s="19">
        <v>36</v>
      </c>
      <c r="J24" s="19">
        <v>273</v>
      </c>
      <c r="K24" s="19">
        <v>23</v>
      </c>
      <c r="L24" s="19" t="s">
        <v>37</v>
      </c>
      <c r="M24" s="19">
        <v>600</v>
      </c>
      <c r="N24" s="19">
        <v>0.2</v>
      </c>
      <c r="O24" s="19">
        <v>22.48</v>
      </c>
      <c r="P24" s="19">
        <v>1400000</v>
      </c>
      <c r="Q24" s="34"/>
    </row>
    <row r="25" spans="1:17" x14ac:dyDescent="0.3">
      <c r="A25" s="42">
        <v>44764</v>
      </c>
      <c r="B25" s="18">
        <f t="shared" si="0"/>
        <v>13370</v>
      </c>
      <c r="C25" s="19">
        <v>13.37</v>
      </c>
      <c r="D25" s="19">
        <v>7.28</v>
      </c>
      <c r="E25" s="19">
        <v>7.58</v>
      </c>
      <c r="F25" s="19">
        <v>130</v>
      </c>
      <c r="G25" s="19">
        <v>16</v>
      </c>
      <c r="H25" s="19">
        <v>308</v>
      </c>
      <c r="I25" s="19">
        <v>44</v>
      </c>
      <c r="J25" s="19">
        <v>260</v>
      </c>
      <c r="K25" s="19">
        <v>25</v>
      </c>
      <c r="L25" s="19" t="s">
        <v>37</v>
      </c>
      <c r="M25" s="19">
        <v>500</v>
      </c>
      <c r="N25" s="19">
        <v>0.3</v>
      </c>
      <c r="O25" s="19">
        <v>22.56</v>
      </c>
      <c r="P25" s="19">
        <v>1300000</v>
      </c>
      <c r="Q25" s="34"/>
    </row>
    <row r="26" spans="1:17" x14ac:dyDescent="0.3">
      <c r="A26" s="42">
        <v>44765</v>
      </c>
      <c r="B26" s="18">
        <f t="shared" si="0"/>
        <v>13630</v>
      </c>
      <c r="C26" s="19">
        <v>13.63</v>
      </c>
      <c r="D26" s="19">
        <v>7.24</v>
      </c>
      <c r="E26" s="19">
        <v>7.63</v>
      </c>
      <c r="F26" s="19">
        <v>139</v>
      </c>
      <c r="G26" s="19">
        <v>15</v>
      </c>
      <c r="H26" s="19">
        <v>300</v>
      </c>
      <c r="I26" s="19">
        <v>40</v>
      </c>
      <c r="J26" s="19">
        <v>271</v>
      </c>
      <c r="K26" s="19">
        <v>22</v>
      </c>
      <c r="L26" s="19" t="s">
        <v>37</v>
      </c>
      <c r="M26" s="19">
        <v>700</v>
      </c>
      <c r="N26" s="19">
        <v>0.2</v>
      </c>
      <c r="O26" s="19">
        <v>21.86</v>
      </c>
      <c r="P26" s="19">
        <v>1400000</v>
      </c>
      <c r="Q26" s="34"/>
    </row>
    <row r="27" spans="1:17" x14ac:dyDescent="0.3">
      <c r="A27" s="42">
        <v>44766</v>
      </c>
      <c r="B27" s="18">
        <f t="shared" si="0"/>
        <v>15220</v>
      </c>
      <c r="C27" s="19">
        <v>15.22</v>
      </c>
      <c r="D27" s="19">
        <v>7.31</v>
      </c>
      <c r="E27" s="19">
        <v>7.55</v>
      </c>
      <c r="F27" s="19">
        <v>145</v>
      </c>
      <c r="G27" s="19">
        <v>16</v>
      </c>
      <c r="H27" s="19">
        <v>312</v>
      </c>
      <c r="I27" s="19">
        <v>44</v>
      </c>
      <c r="J27" s="19">
        <v>280</v>
      </c>
      <c r="K27" s="19">
        <v>24</v>
      </c>
      <c r="L27" s="19" t="s">
        <v>37</v>
      </c>
      <c r="M27" s="19">
        <v>400</v>
      </c>
      <c r="N27" s="19">
        <v>0.3</v>
      </c>
      <c r="O27" s="19">
        <v>20.41</v>
      </c>
      <c r="P27" s="19">
        <v>1700000</v>
      </c>
      <c r="Q27" s="34"/>
    </row>
    <row r="28" spans="1:17" x14ac:dyDescent="0.3">
      <c r="A28" s="42">
        <v>44767</v>
      </c>
      <c r="B28" s="18">
        <f t="shared" si="0"/>
        <v>16890</v>
      </c>
      <c r="C28" s="19">
        <v>16.89</v>
      </c>
      <c r="D28" s="19">
        <v>7.19</v>
      </c>
      <c r="E28" s="19">
        <v>7.61</v>
      </c>
      <c r="F28" s="19">
        <v>140</v>
      </c>
      <c r="G28" s="19">
        <v>14</v>
      </c>
      <c r="H28" s="19">
        <v>304</v>
      </c>
      <c r="I28" s="19">
        <v>40</v>
      </c>
      <c r="J28" s="19">
        <v>268</v>
      </c>
      <c r="K28" s="19">
        <v>23</v>
      </c>
      <c r="L28" s="19" t="s">
        <v>37</v>
      </c>
      <c r="M28" s="19">
        <v>500</v>
      </c>
      <c r="N28" s="19">
        <v>0.2</v>
      </c>
      <c r="O28" s="19">
        <v>22.13</v>
      </c>
      <c r="P28" s="19">
        <v>1300000</v>
      </c>
      <c r="Q28" s="34"/>
    </row>
    <row r="29" spans="1:17" x14ac:dyDescent="0.3">
      <c r="A29" s="42">
        <v>44768</v>
      </c>
      <c r="B29" s="18">
        <f t="shared" si="0"/>
        <v>12910</v>
      </c>
      <c r="C29" s="19">
        <v>12.91</v>
      </c>
      <c r="D29" s="19">
        <v>7.25</v>
      </c>
      <c r="E29" s="19">
        <v>7.58</v>
      </c>
      <c r="F29" s="19">
        <v>135</v>
      </c>
      <c r="G29" s="19">
        <v>13</v>
      </c>
      <c r="H29" s="19">
        <v>316</v>
      </c>
      <c r="I29" s="19">
        <v>36</v>
      </c>
      <c r="J29" s="19">
        <v>274</v>
      </c>
      <c r="K29" s="19">
        <v>21</v>
      </c>
      <c r="L29" s="19" t="s">
        <v>37</v>
      </c>
      <c r="M29" s="19">
        <v>600</v>
      </c>
      <c r="N29" s="19">
        <v>0.3</v>
      </c>
      <c r="O29" s="19">
        <v>21.78</v>
      </c>
      <c r="P29" s="19">
        <v>1400000</v>
      </c>
      <c r="Q29" s="34"/>
    </row>
    <row r="30" spans="1:17" x14ac:dyDescent="0.3">
      <c r="A30" s="42">
        <v>44769</v>
      </c>
      <c r="B30" s="19">
        <f t="shared" si="0"/>
        <v>10720</v>
      </c>
      <c r="C30" s="19">
        <v>10.72</v>
      </c>
      <c r="D30" s="19">
        <v>7.34</v>
      </c>
      <c r="E30" s="19">
        <v>7.64</v>
      </c>
      <c r="F30" s="19">
        <v>130</v>
      </c>
      <c r="G30" s="19">
        <v>15</v>
      </c>
      <c r="H30" s="19">
        <v>300</v>
      </c>
      <c r="I30" s="19">
        <v>40</v>
      </c>
      <c r="J30" s="19">
        <v>261</v>
      </c>
      <c r="K30" s="19">
        <v>24</v>
      </c>
      <c r="L30" s="19" t="s">
        <v>37</v>
      </c>
      <c r="M30" s="19">
        <v>400</v>
      </c>
      <c r="N30" s="19">
        <v>0.3</v>
      </c>
      <c r="O30" s="19">
        <v>23.18</v>
      </c>
      <c r="P30" s="19">
        <v>1700000</v>
      </c>
      <c r="Q30" s="34"/>
    </row>
    <row r="31" spans="1:17" x14ac:dyDescent="0.3">
      <c r="A31" s="42">
        <v>44770</v>
      </c>
      <c r="B31" s="19">
        <f t="shared" si="0"/>
        <v>14200</v>
      </c>
      <c r="C31" s="39">
        <v>14.2</v>
      </c>
      <c r="D31" s="19">
        <v>7.17</v>
      </c>
      <c r="E31" s="19">
        <v>7.53</v>
      </c>
      <c r="F31" s="19">
        <v>139</v>
      </c>
      <c r="G31" s="19">
        <v>14</v>
      </c>
      <c r="H31" s="19">
        <v>320</v>
      </c>
      <c r="I31" s="19">
        <v>36</v>
      </c>
      <c r="J31" s="19">
        <v>276</v>
      </c>
      <c r="K31" s="19">
        <v>22</v>
      </c>
      <c r="L31" s="19" t="s">
        <v>37</v>
      </c>
      <c r="M31" s="19">
        <v>500</v>
      </c>
      <c r="N31" s="19">
        <v>0.2</v>
      </c>
      <c r="O31" s="19">
        <v>22.34</v>
      </c>
      <c r="P31" s="19">
        <v>1200000</v>
      </c>
      <c r="Q31" s="34"/>
    </row>
    <row r="32" spans="1:17" x14ac:dyDescent="0.3">
      <c r="A32" s="42">
        <v>44771</v>
      </c>
      <c r="B32" s="19">
        <f t="shared" si="0"/>
        <v>13800</v>
      </c>
      <c r="C32" s="39">
        <v>13.8</v>
      </c>
      <c r="D32" s="19">
        <v>7.22</v>
      </c>
      <c r="E32" s="19">
        <v>7.66</v>
      </c>
      <c r="F32" s="19">
        <v>132</v>
      </c>
      <c r="G32" s="19">
        <v>16</v>
      </c>
      <c r="H32" s="19">
        <v>312</v>
      </c>
      <c r="I32" s="19">
        <v>44</v>
      </c>
      <c r="J32" s="19">
        <v>269</v>
      </c>
      <c r="K32" s="19">
        <v>20</v>
      </c>
      <c r="L32" s="19" t="s">
        <v>37</v>
      </c>
      <c r="M32" s="19">
        <v>600</v>
      </c>
      <c r="N32" s="19">
        <v>0.2</v>
      </c>
      <c r="O32" s="19">
        <v>21.44</v>
      </c>
      <c r="P32" s="19">
        <v>1400000</v>
      </c>
      <c r="Q32" s="34"/>
    </row>
    <row r="33" spans="1:17" x14ac:dyDescent="0.3">
      <c r="A33" s="42">
        <v>44772</v>
      </c>
      <c r="B33" s="19">
        <f t="shared" si="0"/>
        <v>13310</v>
      </c>
      <c r="C33" s="19">
        <v>13.31</v>
      </c>
      <c r="D33" s="19">
        <v>7.26</v>
      </c>
      <c r="E33" s="19">
        <v>7.51</v>
      </c>
      <c r="F33" s="19">
        <v>140</v>
      </c>
      <c r="G33" s="19">
        <v>15</v>
      </c>
      <c r="H33" s="19">
        <v>316</v>
      </c>
      <c r="I33" s="19">
        <v>40</v>
      </c>
      <c r="J33" s="19">
        <v>258</v>
      </c>
      <c r="K33" s="19">
        <v>23</v>
      </c>
      <c r="L33" s="19" t="s">
        <v>37</v>
      </c>
      <c r="M33" s="19">
        <v>400</v>
      </c>
      <c r="N33" s="19">
        <v>0.3</v>
      </c>
      <c r="O33" s="19">
        <v>22.25</v>
      </c>
      <c r="P33" s="19">
        <v>1300000</v>
      </c>
      <c r="Q33" s="34"/>
    </row>
    <row r="34" spans="1:17" ht="15" thickBot="1" x14ac:dyDescent="0.35">
      <c r="A34" s="44">
        <v>44773</v>
      </c>
      <c r="B34" s="45">
        <f t="shared" si="0"/>
        <v>16010.000000000002</v>
      </c>
      <c r="C34" s="45">
        <v>16.010000000000002</v>
      </c>
      <c r="D34" s="45">
        <v>7.33</v>
      </c>
      <c r="E34" s="45">
        <v>7.62</v>
      </c>
      <c r="F34" s="45">
        <v>135</v>
      </c>
      <c r="G34" s="45">
        <v>13</v>
      </c>
      <c r="H34" s="45">
        <v>304</v>
      </c>
      <c r="I34" s="45">
        <v>36</v>
      </c>
      <c r="J34" s="45">
        <v>264</v>
      </c>
      <c r="K34" s="45">
        <v>21</v>
      </c>
      <c r="L34" s="19" t="s">
        <v>37</v>
      </c>
      <c r="M34" s="45">
        <v>500</v>
      </c>
      <c r="N34" s="45">
        <v>0.2</v>
      </c>
      <c r="O34" s="45">
        <v>21.81</v>
      </c>
      <c r="P34" s="45">
        <v>1200000</v>
      </c>
      <c r="Q34" s="51"/>
    </row>
    <row r="35" spans="1:17" ht="15" thickBot="1" x14ac:dyDescent="0.35">
      <c r="A35" s="11" t="s">
        <v>32</v>
      </c>
      <c r="B35" s="12">
        <f>AVERAGE(B4:B34)</f>
        <v>14341.935483870968</v>
      </c>
      <c r="C35" s="12">
        <f t="shared" ref="C35:P35" si="1">AVERAGE(C4:C34)</f>
        <v>14.341935483870968</v>
      </c>
      <c r="D35" s="12">
        <f t="shared" si="1"/>
        <v>7.2667741935483869</v>
      </c>
      <c r="E35" s="12">
        <f t="shared" si="1"/>
        <v>7.6125806451612918</v>
      </c>
      <c r="F35" s="12">
        <f t="shared" si="1"/>
        <v>140.67741935483872</v>
      </c>
      <c r="G35" s="12">
        <f t="shared" si="1"/>
        <v>14.741935483870968</v>
      </c>
      <c r="H35" s="12">
        <f t="shared" si="1"/>
        <v>316</v>
      </c>
      <c r="I35" s="12">
        <f t="shared" si="1"/>
        <v>39.354838709677416</v>
      </c>
      <c r="J35" s="12">
        <f t="shared" si="1"/>
        <v>271.74193548387098</v>
      </c>
      <c r="K35" s="12">
        <f t="shared" si="1"/>
        <v>22.741935483870968</v>
      </c>
      <c r="L35" s="12" t="s">
        <v>37</v>
      </c>
      <c r="M35" s="12">
        <f t="shared" si="1"/>
        <v>532.25806451612902</v>
      </c>
      <c r="N35" s="12">
        <f t="shared" si="1"/>
        <v>0.24516129032258069</v>
      </c>
      <c r="O35" s="12">
        <f t="shared" si="1"/>
        <v>22.431612903225805</v>
      </c>
      <c r="P35" s="12">
        <f t="shared" si="1"/>
        <v>1400000</v>
      </c>
      <c r="Q35" s="21"/>
    </row>
    <row r="36" spans="1:17" x14ac:dyDescent="0.3">
      <c r="B36" s="57">
        <f>SUM(B4:B34)</f>
        <v>444600</v>
      </c>
      <c r="C36" s="58">
        <f>SUM(C4:C34)</f>
        <v>444.6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41" spans="1:17" ht="40.799999999999997" customHeight="1" x14ac:dyDescent="0.3">
      <c r="A41" s="60" t="s">
        <v>33</v>
      </c>
      <c r="B41" s="60"/>
      <c r="C41" s="59" t="s">
        <v>34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15"/>
    </row>
    <row r="43" spans="1:17" x14ac:dyDescent="0.3">
      <c r="A43" s="13" t="s">
        <v>35</v>
      </c>
      <c r="B43" s="14">
        <f>MIN(B4:B34)</f>
        <v>10720</v>
      </c>
      <c r="C43" s="14">
        <f t="shared" ref="C43:P43" si="2">MIN(C4:C34)</f>
        <v>10.72</v>
      </c>
      <c r="D43" s="14">
        <f t="shared" si="2"/>
        <v>7.17</v>
      </c>
      <c r="E43" s="14">
        <f t="shared" si="2"/>
        <v>7.47</v>
      </c>
      <c r="F43" s="14">
        <f t="shared" si="2"/>
        <v>130</v>
      </c>
      <c r="G43" s="14">
        <f t="shared" si="2"/>
        <v>13</v>
      </c>
      <c r="H43" s="14">
        <f t="shared" si="2"/>
        <v>300</v>
      </c>
      <c r="I43" s="14">
        <f t="shared" si="2"/>
        <v>32</v>
      </c>
      <c r="J43" s="14">
        <f t="shared" si="2"/>
        <v>251</v>
      </c>
      <c r="K43" s="14">
        <f t="shared" si="2"/>
        <v>20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20.41</v>
      </c>
      <c r="P43" s="14">
        <f t="shared" si="2"/>
        <v>1200000</v>
      </c>
      <c r="Q43" s="14"/>
    </row>
    <row r="44" spans="1:17" x14ac:dyDescent="0.3">
      <c r="A44" s="13"/>
    </row>
    <row r="45" spans="1:17" x14ac:dyDescent="0.3">
      <c r="A45" s="13" t="s">
        <v>36</v>
      </c>
      <c r="B45" s="14">
        <f>MAX(B4:B34)</f>
        <v>16890</v>
      </c>
      <c r="C45" s="14">
        <f t="shared" ref="C45:P45" si="3">MAX(C4:C34)</f>
        <v>16.89</v>
      </c>
      <c r="D45" s="14">
        <f t="shared" si="3"/>
        <v>7.36</v>
      </c>
      <c r="E45" s="14">
        <f t="shared" si="3"/>
        <v>7.76</v>
      </c>
      <c r="F45" s="14">
        <f t="shared" si="3"/>
        <v>160</v>
      </c>
      <c r="G45" s="14">
        <f t="shared" si="3"/>
        <v>17</v>
      </c>
      <c r="H45" s="14">
        <f t="shared" si="3"/>
        <v>336</v>
      </c>
      <c r="I45" s="14">
        <f t="shared" si="3"/>
        <v>44</v>
      </c>
      <c r="J45" s="14">
        <f t="shared" si="3"/>
        <v>286</v>
      </c>
      <c r="K45" s="14">
        <f t="shared" si="3"/>
        <v>26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23.53</v>
      </c>
      <c r="P45" s="14">
        <f t="shared" si="3"/>
        <v>1700000</v>
      </c>
      <c r="Q45" s="14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2024-07-29T12:49:22Z</dcterms:modified>
</cp:coreProperties>
</file>