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94FCD79D-6A31-4687-870F-EF4491E08B6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C36" i="4"/>
  <c r="C36" i="3"/>
  <c r="B34" i="6" l="1"/>
  <c r="B33" i="6"/>
  <c r="B32" i="6"/>
  <c r="B34" i="5"/>
  <c r="B33" i="5"/>
  <c r="B34" i="4"/>
  <c r="B33" i="4"/>
  <c r="B34" i="3"/>
  <c r="B33" i="3"/>
  <c r="B32" i="3"/>
  <c r="B32" i="5"/>
  <c r="B31" i="5"/>
  <c r="B30" i="5"/>
  <c r="B29" i="5"/>
  <c r="B32" i="4"/>
  <c r="B31" i="4"/>
  <c r="B30" i="4" l="1"/>
  <c r="B29" i="4"/>
  <c r="B31" i="6"/>
  <c r="B30" i="6"/>
  <c r="B29" i="6"/>
  <c r="B31" i="3"/>
  <c r="B30" i="3"/>
  <c r="B29" i="3"/>
  <c r="B28" i="4"/>
  <c r="B27" i="4"/>
  <c r="B28" i="3"/>
  <c r="B28" i="5"/>
  <c r="B28" i="6"/>
  <c r="B27" i="6" l="1"/>
  <c r="B26" i="6"/>
  <c r="B25" i="6"/>
  <c r="B24" i="6"/>
  <c r="B23" i="6"/>
  <c r="B22" i="6"/>
  <c r="B27" i="5"/>
  <c r="B26" i="5"/>
  <c r="B25" i="5"/>
  <c r="B24" i="5"/>
  <c r="B23" i="5"/>
  <c r="B22" i="5"/>
  <c r="B21" i="5"/>
  <c r="B20" i="5"/>
  <c r="B26" i="4"/>
  <c r="B25" i="4"/>
  <c r="B24" i="4"/>
  <c r="B23" i="4"/>
  <c r="B22" i="4"/>
  <c r="B21" i="4"/>
  <c r="B20" i="4"/>
  <c r="B27" i="3"/>
  <c r="B26" i="3"/>
  <c r="B25" i="3"/>
  <c r="B24" i="3"/>
  <c r="B23" i="3"/>
  <c r="B22" i="3"/>
  <c r="B21" i="3"/>
  <c r="B20" i="3"/>
  <c r="B21" i="6"/>
  <c r="B20" i="6"/>
  <c r="B19" i="6" l="1"/>
  <c r="B18" i="6"/>
  <c r="B19" i="5"/>
  <c r="B18" i="5"/>
  <c r="B19" i="3"/>
  <c r="B18" i="3"/>
  <c r="B19" i="4"/>
  <c r="B18" i="4"/>
  <c r="B17" i="4"/>
  <c r="B16" i="4"/>
  <c r="B17" i="6" l="1"/>
  <c r="B16" i="6"/>
  <c r="B15" i="6"/>
  <c r="B14" i="6"/>
  <c r="B13" i="6"/>
  <c r="B17" i="5"/>
  <c r="B16" i="5"/>
  <c r="B15" i="5"/>
  <c r="B14" i="5"/>
  <c r="B13" i="5"/>
  <c r="B15" i="4"/>
  <c r="B14" i="4"/>
  <c r="B13" i="4"/>
  <c r="B17" i="3"/>
  <c r="B16" i="3"/>
  <c r="B15" i="3"/>
  <c r="B14" i="3"/>
  <c r="B13" i="3"/>
  <c r="B12" i="5"/>
  <c r="B12" i="3"/>
  <c r="B12" i="6"/>
  <c r="B12" i="4"/>
  <c r="B6" i="6" l="1"/>
  <c r="B7" i="6"/>
  <c r="B8" i="6"/>
  <c r="B9" i="6"/>
  <c r="B10" i="6"/>
  <c r="B11" i="6"/>
  <c r="B7" i="5"/>
  <c r="B8" i="5"/>
  <c r="B9" i="5"/>
  <c r="B10" i="5"/>
  <c r="B11" i="5"/>
  <c r="B6" i="4"/>
  <c r="B7" i="4"/>
  <c r="B8" i="4"/>
  <c r="B9" i="4"/>
  <c r="B10" i="4"/>
  <c r="B11" i="4"/>
  <c r="B7" i="3"/>
  <c r="B8" i="3"/>
  <c r="B9" i="3"/>
  <c r="B10" i="3"/>
  <c r="B11" i="3"/>
  <c r="B5" i="6"/>
  <c r="B4" i="6"/>
  <c r="B5" i="4"/>
  <c r="B4" i="4"/>
  <c r="B5" i="5"/>
  <c r="B6" i="5"/>
  <c r="B4" i="5"/>
  <c r="B5" i="3"/>
  <c r="B6" i="3"/>
  <c r="B4" i="3"/>
  <c r="P45" i="5" l="1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M35" i="6"/>
  <c r="N35" i="6"/>
  <c r="O35" i="6"/>
  <c r="P35" i="6"/>
  <c r="B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  <c r="C43" i="6" l="1"/>
  <c r="C45" i="6"/>
  <c r="C35" i="6"/>
</calcChain>
</file>

<file path=xl/sharedStrings.xml><?xml version="1.0" encoding="utf-8"?>
<sst xmlns="http://schemas.openxmlformats.org/spreadsheetml/2006/main" count="252" uniqueCount="40">
  <si>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</si>
  <si>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</si>
  <si>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</si>
  <si>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</si>
  <si>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</si>
  <si>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</si>
  <si>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</si>
  <si>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</si>
  <si>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</si>
  <si>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</si>
  <si>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</si>
  <si>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</si>
  <si>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</si>
  <si>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</si>
  <si>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</si>
  <si>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</si>
  <si>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</si>
  <si>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</si>
  <si>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</si>
  <si>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</si>
  <si>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</si>
  <si>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</si>
  <si>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</si>
  <si>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</si>
  <si>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</si>
  <si>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</si>
  <si>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</si>
  <si>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</si>
  <si>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</si>
  <si>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</si>
  <si>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</si>
  <si>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</si>
  <si>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</si>
  <si>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</si>
  <si>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</si>
  <si>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</si>
  <si>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</si>
  <si>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</si>
  <si>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</si>
  <si>
    <t>Sample collection for 15.01.2024 was not correct as samples from 6AM to 12 PM were not collected for influent. In this case influent testing cannot be deemed as accurate.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</si>
</sst>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2" fillId="0" borderId="21" xfId="0" applyNumberFormat="1" applyFont="1" applyBorder="1" applyAlignment="1">
      <alignment vertical="center" wrapText="1"/>
    </xf>
    <xf numFmtId="2" fontId="12" fillId="0" borderId="5" xfId="0" applyNumberFormat="1" applyFont="1" applyBorder="1" applyAlignment="1">
      <alignment horizontal="left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15" borderId="17" xfId="0" applyNumberForma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 wrapText="1"/>
    </xf>
    <xf numFmtId="15" fontId="12" fillId="0" borderId="17" xfId="0" applyNumberFormat="1" applyFont="1" applyBorder="1" applyAlignment="1">
      <alignment horizontal="center" vertical="center" wrapText="1"/>
    </xf>
    <xf numFmtId="15" fontId="12" fillId="0" borderId="19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15" fontId="12" fillId="0" borderId="24" xfId="0" applyNumberFormat="1" applyFont="1" applyBorder="1" applyAlignment="1">
      <alignment horizontal="center" vertical="center" wrapText="1"/>
    </xf>
    <xf numFmtId="2" fontId="12" fillId="0" borderId="25" xfId="0" applyNumberFormat="1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746760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656167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177597</xdr:colOff>
      <xdr:row>0</xdr:row>
      <xdr:rowOff>46656</xdr:rowOff>
    </xdr:from>
    <xdr:to>
      <xdr:col>16</xdr:col>
      <xdr:colOff>1458898</xdr:colOff>
      <xdr:row>0</xdr:row>
      <xdr:rowOff>842741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0556" y="46656"/>
          <a:ext cx="2012199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workbookViewId="0">
      <selection activeCell="C36" sqref="C36"/>
    </sheetView>
  </sheetViews>
  <sheetFormatPr defaultRowHeight="14.4" x14ac:dyDescent="0.3"/>
  <cols>
    <col min="1" max="1" width="9.33203125" bestFit="1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6.88671875" customWidth="1"/>
  </cols>
  <sheetData>
    <row r="1" spans="1:46" ht="69.75" customHeight="1" thickBot="1" x14ac:dyDescent="0.6">
      <c r="A1" s="58" t="s">
        <v>25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21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50">
        <v>45292</v>
      </c>
      <c r="B4" s="36">
        <f>C4*1000</f>
        <v>60100</v>
      </c>
      <c r="C4" s="42">
        <v>60.1</v>
      </c>
      <c r="D4" s="42">
        <v>7.31</v>
      </c>
      <c r="E4" s="42">
        <v>7.84</v>
      </c>
      <c r="F4" s="36">
        <v>130</v>
      </c>
      <c r="G4" s="36">
        <v>15</v>
      </c>
      <c r="H4" s="36">
        <v>316</v>
      </c>
      <c r="I4" s="36">
        <v>40</v>
      </c>
      <c r="J4" s="36">
        <v>254</v>
      </c>
      <c r="K4" s="36">
        <v>24</v>
      </c>
      <c r="L4" s="36" t="s">
        <v>36</v>
      </c>
      <c r="M4" s="36">
        <v>400</v>
      </c>
      <c r="N4" s="36">
        <v>0.3</v>
      </c>
      <c r="O4" s="42">
        <v>24.27</v>
      </c>
      <c r="P4" s="36">
        <v>1200000</v>
      </c>
      <c r="Q4" s="33"/>
    </row>
    <row r="5" spans="1:46" x14ac:dyDescent="0.3">
      <c r="A5" s="51">
        <v>45293</v>
      </c>
      <c r="B5" s="19">
        <f t="shared" ref="B5:B34" si="0">C5*1000</f>
        <v>58360</v>
      </c>
      <c r="C5" s="32">
        <v>58.36</v>
      </c>
      <c r="D5" s="32">
        <v>7.3</v>
      </c>
      <c r="E5" s="32">
        <v>7.88</v>
      </c>
      <c r="F5" s="19">
        <v>145</v>
      </c>
      <c r="G5" s="19">
        <v>16</v>
      </c>
      <c r="H5" s="19">
        <v>320</v>
      </c>
      <c r="I5" s="19">
        <v>40</v>
      </c>
      <c r="J5" s="19">
        <v>262</v>
      </c>
      <c r="K5" s="19">
        <v>26</v>
      </c>
      <c r="L5" s="19" t="s">
        <v>36</v>
      </c>
      <c r="M5" s="19">
        <v>700</v>
      </c>
      <c r="N5" s="19">
        <v>0.3</v>
      </c>
      <c r="O5" s="32">
        <v>23.17</v>
      </c>
      <c r="P5" s="19">
        <v>1400000</v>
      </c>
      <c r="Q5" s="16"/>
    </row>
    <row r="6" spans="1:46" x14ac:dyDescent="0.3">
      <c r="A6" s="51">
        <v>45294</v>
      </c>
      <c r="B6" s="19">
        <f t="shared" si="0"/>
        <v>55250</v>
      </c>
      <c r="C6" s="32">
        <v>55.25</v>
      </c>
      <c r="D6" s="32">
        <v>7.2</v>
      </c>
      <c r="E6" s="32">
        <v>7.9</v>
      </c>
      <c r="F6" s="19">
        <v>135</v>
      </c>
      <c r="G6" s="19">
        <v>15</v>
      </c>
      <c r="H6" s="19">
        <v>328</v>
      </c>
      <c r="I6" s="19">
        <v>44</v>
      </c>
      <c r="J6" s="19">
        <v>272</v>
      </c>
      <c r="K6" s="19">
        <v>27</v>
      </c>
      <c r="L6" s="19" t="s">
        <v>36</v>
      </c>
      <c r="M6" s="19">
        <v>400</v>
      </c>
      <c r="N6" s="19">
        <v>0.2</v>
      </c>
      <c r="O6" s="32">
        <v>23.81</v>
      </c>
      <c r="P6" s="19">
        <v>1300000</v>
      </c>
      <c r="Q6" s="16"/>
    </row>
    <row r="7" spans="1:46" x14ac:dyDescent="0.3">
      <c r="A7" s="51">
        <v>45295</v>
      </c>
      <c r="B7" s="19">
        <f t="shared" si="0"/>
        <v>59110</v>
      </c>
      <c r="C7" s="32">
        <v>59.11</v>
      </c>
      <c r="D7" s="32">
        <v>7.11</v>
      </c>
      <c r="E7" s="32">
        <v>7.88</v>
      </c>
      <c r="F7" s="19">
        <v>145</v>
      </c>
      <c r="G7" s="19">
        <v>17</v>
      </c>
      <c r="H7" s="19">
        <v>316</v>
      </c>
      <c r="I7" s="19">
        <v>40</v>
      </c>
      <c r="J7" s="19">
        <v>298</v>
      </c>
      <c r="K7" s="19">
        <v>26</v>
      </c>
      <c r="L7" s="19" t="s">
        <v>36</v>
      </c>
      <c r="M7" s="19">
        <v>500</v>
      </c>
      <c r="N7" s="19">
        <v>0.3</v>
      </c>
      <c r="O7" s="32">
        <v>24.06</v>
      </c>
      <c r="P7" s="19">
        <v>1100000</v>
      </c>
      <c r="Q7" s="16"/>
    </row>
    <row r="8" spans="1:46" x14ac:dyDescent="0.3">
      <c r="A8" s="51">
        <v>45296</v>
      </c>
      <c r="B8" s="19">
        <f t="shared" si="0"/>
        <v>62750</v>
      </c>
      <c r="C8" s="32">
        <v>62.75</v>
      </c>
      <c r="D8" s="32">
        <v>7.16</v>
      </c>
      <c r="E8" s="32">
        <v>7.84</v>
      </c>
      <c r="F8" s="19">
        <v>140</v>
      </c>
      <c r="G8" s="19">
        <v>16</v>
      </c>
      <c r="H8" s="19">
        <v>308</v>
      </c>
      <c r="I8" s="19">
        <v>44</v>
      </c>
      <c r="J8" s="19">
        <v>258</v>
      </c>
      <c r="K8" s="19">
        <v>23</v>
      </c>
      <c r="L8" s="19" t="s">
        <v>36</v>
      </c>
      <c r="M8" s="19">
        <v>600</v>
      </c>
      <c r="N8" s="19">
        <v>0.2</v>
      </c>
      <c r="O8" s="32">
        <v>22.87</v>
      </c>
      <c r="P8" s="19">
        <v>1400000</v>
      </c>
      <c r="Q8" s="16"/>
    </row>
    <row r="9" spans="1:46" x14ac:dyDescent="0.3">
      <c r="A9" s="51">
        <v>45297</v>
      </c>
      <c r="B9" s="19">
        <f t="shared" si="0"/>
        <v>59300</v>
      </c>
      <c r="C9" s="32">
        <v>59.3</v>
      </c>
      <c r="D9" s="32">
        <v>7.1</v>
      </c>
      <c r="E9" s="32">
        <v>7.86</v>
      </c>
      <c r="F9" s="19">
        <v>135</v>
      </c>
      <c r="G9" s="19">
        <v>17</v>
      </c>
      <c r="H9" s="19">
        <v>312</v>
      </c>
      <c r="I9" s="19">
        <v>40</v>
      </c>
      <c r="J9" s="19">
        <v>268</v>
      </c>
      <c r="K9" s="19">
        <v>25</v>
      </c>
      <c r="L9" s="19" t="s">
        <v>36</v>
      </c>
      <c r="M9" s="19">
        <v>400</v>
      </c>
      <c r="N9" s="19">
        <v>0.3</v>
      </c>
      <c r="O9" s="32">
        <v>23.25</v>
      </c>
      <c r="P9" s="19">
        <v>1200000</v>
      </c>
      <c r="Q9" s="16"/>
    </row>
    <row r="10" spans="1:46" x14ac:dyDescent="0.3">
      <c r="A10" s="51">
        <v>45298</v>
      </c>
      <c r="B10" s="19">
        <f t="shared" si="0"/>
        <v>57100</v>
      </c>
      <c r="C10" s="32">
        <v>57.1</v>
      </c>
      <c r="D10" s="32">
        <v>7.04</v>
      </c>
      <c r="E10" s="32">
        <v>7.93</v>
      </c>
      <c r="F10" s="19">
        <v>130</v>
      </c>
      <c r="G10" s="19">
        <v>14</v>
      </c>
      <c r="H10" s="19">
        <v>320</v>
      </c>
      <c r="I10" s="19">
        <v>36</v>
      </c>
      <c r="J10" s="19">
        <v>280</v>
      </c>
      <c r="K10" s="19">
        <v>26</v>
      </c>
      <c r="L10" s="19" t="s">
        <v>36</v>
      </c>
      <c r="M10" s="19">
        <v>600</v>
      </c>
      <c r="N10" s="19">
        <v>0.2</v>
      </c>
      <c r="O10" s="32">
        <v>24.08</v>
      </c>
      <c r="P10" s="19">
        <v>1700000</v>
      </c>
      <c r="Q10" s="16"/>
    </row>
    <row r="11" spans="1:46" x14ac:dyDescent="0.3">
      <c r="A11" s="51">
        <v>45299</v>
      </c>
      <c r="B11" s="19">
        <f t="shared" si="0"/>
        <v>61220</v>
      </c>
      <c r="C11" s="32">
        <v>61.22</v>
      </c>
      <c r="D11" s="32">
        <v>7.26</v>
      </c>
      <c r="E11" s="32">
        <v>7.95</v>
      </c>
      <c r="F11" s="19">
        <v>125</v>
      </c>
      <c r="G11" s="19">
        <v>15</v>
      </c>
      <c r="H11" s="19">
        <v>328</v>
      </c>
      <c r="I11" s="19">
        <v>40</v>
      </c>
      <c r="J11" s="19">
        <v>286</v>
      </c>
      <c r="K11" s="19">
        <v>24</v>
      </c>
      <c r="L11" s="19" t="s">
        <v>36</v>
      </c>
      <c r="M11" s="19">
        <v>500</v>
      </c>
      <c r="N11" s="19">
        <v>0.3</v>
      </c>
      <c r="O11" s="32">
        <v>22.1</v>
      </c>
      <c r="P11" s="19">
        <v>1400000</v>
      </c>
      <c r="Q11" s="16"/>
    </row>
    <row r="12" spans="1:46" x14ac:dyDescent="0.3">
      <c r="A12" s="51">
        <v>45300</v>
      </c>
      <c r="B12" s="19">
        <f t="shared" si="0"/>
        <v>59800</v>
      </c>
      <c r="C12" s="32">
        <v>59.8</v>
      </c>
      <c r="D12" s="32">
        <v>7.28</v>
      </c>
      <c r="E12" s="32">
        <v>7.75</v>
      </c>
      <c r="F12" s="19">
        <v>135</v>
      </c>
      <c r="G12" s="19">
        <v>15</v>
      </c>
      <c r="H12" s="19">
        <v>296</v>
      </c>
      <c r="I12" s="19">
        <v>40</v>
      </c>
      <c r="J12" s="19">
        <v>262</v>
      </c>
      <c r="K12" s="19">
        <v>24</v>
      </c>
      <c r="L12" s="19" t="s">
        <v>36</v>
      </c>
      <c r="M12" s="19">
        <v>700</v>
      </c>
      <c r="N12" s="19">
        <v>0.3</v>
      </c>
      <c r="O12" s="32">
        <v>23.89</v>
      </c>
      <c r="P12" s="19">
        <v>1300000</v>
      </c>
      <c r="Q12" s="16"/>
    </row>
    <row r="13" spans="1:46" x14ac:dyDescent="0.3">
      <c r="A13" s="51">
        <v>45301</v>
      </c>
      <c r="B13" s="19">
        <f t="shared" si="0"/>
        <v>62270</v>
      </c>
      <c r="C13" s="32">
        <v>62.27</v>
      </c>
      <c r="D13" s="32">
        <v>7.18</v>
      </c>
      <c r="E13" s="32">
        <v>7.77</v>
      </c>
      <c r="F13" s="19">
        <v>145</v>
      </c>
      <c r="G13" s="19">
        <v>17</v>
      </c>
      <c r="H13" s="19">
        <v>316</v>
      </c>
      <c r="I13" s="19">
        <v>44</v>
      </c>
      <c r="J13" s="19">
        <v>281</v>
      </c>
      <c r="K13" s="19">
        <v>25</v>
      </c>
      <c r="L13" s="19" t="s">
        <v>36</v>
      </c>
      <c r="M13" s="19">
        <v>600</v>
      </c>
      <c r="N13" s="19">
        <v>0.3</v>
      </c>
      <c r="O13" s="32">
        <v>23.41</v>
      </c>
      <c r="P13" s="19">
        <v>1400000</v>
      </c>
      <c r="Q13" s="16"/>
    </row>
    <row r="14" spans="1:46" x14ac:dyDescent="0.3">
      <c r="A14" s="51">
        <v>45302</v>
      </c>
      <c r="B14" s="19">
        <f t="shared" si="0"/>
        <v>61190</v>
      </c>
      <c r="C14" s="32">
        <v>61.19</v>
      </c>
      <c r="D14" s="32">
        <v>7.3</v>
      </c>
      <c r="E14" s="32">
        <v>7.81</v>
      </c>
      <c r="F14" s="19">
        <v>125</v>
      </c>
      <c r="G14" s="19">
        <v>16</v>
      </c>
      <c r="H14" s="19">
        <v>304</v>
      </c>
      <c r="I14" s="19">
        <v>40</v>
      </c>
      <c r="J14" s="19">
        <v>286</v>
      </c>
      <c r="K14" s="19">
        <v>23</v>
      </c>
      <c r="L14" s="19" t="s">
        <v>36</v>
      </c>
      <c r="M14" s="19">
        <v>400</v>
      </c>
      <c r="N14" s="19">
        <v>0.2</v>
      </c>
      <c r="O14" s="32">
        <v>24.11</v>
      </c>
      <c r="P14" s="19">
        <v>1700000</v>
      </c>
      <c r="Q14" s="16"/>
      <c r="S14" t="s">
        <v>37</v>
      </c>
    </row>
    <row r="15" spans="1:46" x14ac:dyDescent="0.3">
      <c r="A15" s="51">
        <v>45303</v>
      </c>
      <c r="B15" s="19">
        <f t="shared" si="0"/>
        <v>62280</v>
      </c>
      <c r="C15" s="32">
        <v>62.28</v>
      </c>
      <c r="D15" s="32">
        <v>7.28</v>
      </c>
      <c r="E15" s="32">
        <v>7.76</v>
      </c>
      <c r="F15" s="19">
        <v>130</v>
      </c>
      <c r="G15" s="19">
        <v>14</v>
      </c>
      <c r="H15" s="19">
        <v>312</v>
      </c>
      <c r="I15" s="19">
        <v>36</v>
      </c>
      <c r="J15" s="19">
        <v>264</v>
      </c>
      <c r="K15" s="19">
        <v>27</v>
      </c>
      <c r="L15" s="19" t="s">
        <v>36</v>
      </c>
      <c r="M15" s="19">
        <v>700</v>
      </c>
      <c r="N15" s="19">
        <v>0.3</v>
      </c>
      <c r="O15" s="32">
        <v>22.8</v>
      </c>
      <c r="P15" s="19">
        <v>1200000</v>
      </c>
      <c r="Q15" s="16"/>
    </row>
    <row r="16" spans="1:46" x14ac:dyDescent="0.3">
      <c r="A16" s="51">
        <v>45304</v>
      </c>
      <c r="B16" s="19">
        <f t="shared" si="0"/>
        <v>60190</v>
      </c>
      <c r="C16" s="32">
        <v>60.19</v>
      </c>
      <c r="D16" s="32">
        <v>7.24</v>
      </c>
      <c r="E16" s="32">
        <v>7.76</v>
      </c>
      <c r="F16" s="19">
        <v>150</v>
      </c>
      <c r="G16" s="19">
        <v>15</v>
      </c>
      <c r="H16" s="19">
        <v>320</v>
      </c>
      <c r="I16" s="19">
        <v>44</v>
      </c>
      <c r="J16" s="19">
        <v>284</v>
      </c>
      <c r="K16" s="19">
        <v>26</v>
      </c>
      <c r="L16" s="19" t="s">
        <v>36</v>
      </c>
      <c r="M16" s="19">
        <v>500</v>
      </c>
      <c r="N16" s="19">
        <v>0.3</v>
      </c>
      <c r="O16" s="32">
        <v>23.08</v>
      </c>
      <c r="P16" s="19">
        <v>1400000</v>
      </c>
      <c r="Q16" s="16"/>
    </row>
    <row r="17" spans="1:17" x14ac:dyDescent="0.3">
      <c r="A17" s="51">
        <v>45305</v>
      </c>
      <c r="B17" s="19">
        <f t="shared" si="0"/>
        <v>61290</v>
      </c>
      <c r="C17" s="32">
        <v>61.29</v>
      </c>
      <c r="D17" s="32">
        <v>7.32</v>
      </c>
      <c r="E17" s="32">
        <v>7.83</v>
      </c>
      <c r="F17" s="19">
        <v>145</v>
      </c>
      <c r="G17" s="19">
        <v>17</v>
      </c>
      <c r="H17" s="19">
        <v>308</v>
      </c>
      <c r="I17" s="19">
        <v>40</v>
      </c>
      <c r="J17" s="19">
        <v>288</v>
      </c>
      <c r="K17" s="19">
        <v>28</v>
      </c>
      <c r="L17" s="19" t="s">
        <v>36</v>
      </c>
      <c r="M17" s="19">
        <v>400</v>
      </c>
      <c r="N17" s="19">
        <v>0.2</v>
      </c>
      <c r="O17" s="32">
        <v>23.31</v>
      </c>
      <c r="P17" s="19">
        <v>1200000</v>
      </c>
      <c r="Q17" s="16"/>
    </row>
    <row r="18" spans="1:17" x14ac:dyDescent="0.3">
      <c r="A18" s="51">
        <v>45306</v>
      </c>
      <c r="B18" s="19">
        <f t="shared" si="0"/>
        <v>60120</v>
      </c>
      <c r="C18" s="32">
        <v>60.12</v>
      </c>
      <c r="D18" s="32">
        <v>7.42</v>
      </c>
      <c r="E18" s="32">
        <v>7.76</v>
      </c>
      <c r="F18" s="19">
        <v>135</v>
      </c>
      <c r="G18" s="19">
        <v>14</v>
      </c>
      <c r="H18" s="19">
        <v>316</v>
      </c>
      <c r="I18" s="19">
        <v>44</v>
      </c>
      <c r="J18" s="19">
        <v>281</v>
      </c>
      <c r="K18" s="19">
        <v>26</v>
      </c>
      <c r="L18" s="19" t="s">
        <v>36</v>
      </c>
      <c r="M18" s="19">
        <v>600</v>
      </c>
      <c r="N18" s="19">
        <v>0.2</v>
      </c>
      <c r="O18" s="32">
        <v>24.2</v>
      </c>
      <c r="P18" s="19">
        <v>1400000</v>
      </c>
      <c r="Q18" s="16"/>
    </row>
    <row r="19" spans="1:17" x14ac:dyDescent="0.3">
      <c r="A19" s="51">
        <v>45307</v>
      </c>
      <c r="B19" s="19">
        <f t="shared" si="0"/>
        <v>58820</v>
      </c>
      <c r="C19" s="32">
        <v>58.82</v>
      </c>
      <c r="D19" s="32">
        <v>7.38</v>
      </c>
      <c r="E19" s="32">
        <v>7.78</v>
      </c>
      <c r="F19" s="19">
        <v>140</v>
      </c>
      <c r="G19" s="19">
        <v>16</v>
      </c>
      <c r="H19" s="19">
        <v>340</v>
      </c>
      <c r="I19" s="19">
        <v>40</v>
      </c>
      <c r="J19" s="19">
        <v>298</v>
      </c>
      <c r="K19" s="19">
        <v>25</v>
      </c>
      <c r="L19" s="19" t="s">
        <v>36</v>
      </c>
      <c r="M19" s="19">
        <v>700</v>
      </c>
      <c r="N19" s="19">
        <v>0.3</v>
      </c>
      <c r="O19" s="32">
        <v>23.98</v>
      </c>
      <c r="P19" s="19">
        <v>1200000</v>
      </c>
      <c r="Q19" s="16"/>
    </row>
    <row r="20" spans="1:17" x14ac:dyDescent="0.3">
      <c r="A20" s="51">
        <v>45308</v>
      </c>
      <c r="B20" s="19">
        <f t="shared" si="0"/>
        <v>59250</v>
      </c>
      <c r="C20" s="32">
        <v>59.25</v>
      </c>
      <c r="D20" s="32">
        <v>7.4</v>
      </c>
      <c r="E20" s="32">
        <v>7.84</v>
      </c>
      <c r="F20" s="19">
        <v>145</v>
      </c>
      <c r="G20" s="19">
        <v>17</v>
      </c>
      <c r="H20" s="19">
        <v>320</v>
      </c>
      <c r="I20" s="19">
        <v>44</v>
      </c>
      <c r="J20" s="19">
        <v>280</v>
      </c>
      <c r="K20" s="19">
        <v>24</v>
      </c>
      <c r="L20" s="19" t="s">
        <v>36</v>
      </c>
      <c r="M20" s="19">
        <v>400</v>
      </c>
      <c r="N20" s="19">
        <v>0.2</v>
      </c>
      <c r="O20" s="32">
        <v>24.13</v>
      </c>
      <c r="P20" s="19">
        <v>1100000</v>
      </c>
      <c r="Q20" s="16"/>
    </row>
    <row r="21" spans="1:17" x14ac:dyDescent="0.3">
      <c r="A21" s="51">
        <v>45309</v>
      </c>
      <c r="B21" s="19">
        <f t="shared" si="0"/>
        <v>57880</v>
      </c>
      <c r="C21" s="19">
        <v>57.88</v>
      </c>
      <c r="D21" s="32">
        <v>7.38</v>
      </c>
      <c r="E21" s="32">
        <v>7.82</v>
      </c>
      <c r="F21" s="19">
        <v>135</v>
      </c>
      <c r="G21" s="19">
        <v>15</v>
      </c>
      <c r="H21" s="19">
        <v>312</v>
      </c>
      <c r="I21" s="19">
        <v>40</v>
      </c>
      <c r="J21" s="19">
        <v>255</v>
      </c>
      <c r="K21" s="19">
        <v>23</v>
      </c>
      <c r="L21" s="19" t="s">
        <v>36</v>
      </c>
      <c r="M21" s="19">
        <v>500</v>
      </c>
      <c r="N21" s="19">
        <v>0.3</v>
      </c>
      <c r="O21" s="19">
        <v>24.01</v>
      </c>
      <c r="P21" s="19">
        <v>1700000</v>
      </c>
      <c r="Q21" s="16"/>
    </row>
    <row r="22" spans="1:17" x14ac:dyDescent="0.3">
      <c r="A22" s="51">
        <v>45310</v>
      </c>
      <c r="B22" s="19">
        <f t="shared" si="0"/>
        <v>59900</v>
      </c>
      <c r="C22" s="32">
        <v>59.9</v>
      </c>
      <c r="D22" s="32">
        <v>7.3</v>
      </c>
      <c r="E22" s="32">
        <v>7.78</v>
      </c>
      <c r="F22" s="19">
        <v>145</v>
      </c>
      <c r="G22" s="19">
        <v>15</v>
      </c>
      <c r="H22" s="19">
        <v>316</v>
      </c>
      <c r="I22" s="19">
        <v>36</v>
      </c>
      <c r="J22" s="19">
        <v>294</v>
      </c>
      <c r="K22" s="19">
        <v>25</v>
      </c>
      <c r="L22" s="19" t="s">
        <v>36</v>
      </c>
      <c r="M22" s="19">
        <v>700</v>
      </c>
      <c r="N22" s="19">
        <v>0.3</v>
      </c>
      <c r="O22" s="19">
        <v>23.87</v>
      </c>
      <c r="P22" s="19">
        <v>1400000</v>
      </c>
      <c r="Q22" s="16"/>
    </row>
    <row r="23" spans="1:17" x14ac:dyDescent="0.3">
      <c r="A23" s="51">
        <v>45311</v>
      </c>
      <c r="B23" s="19">
        <f t="shared" si="0"/>
        <v>59610</v>
      </c>
      <c r="C23" s="32">
        <v>59.61</v>
      </c>
      <c r="D23" s="32">
        <v>7.32</v>
      </c>
      <c r="E23" s="32">
        <v>7.84</v>
      </c>
      <c r="F23" s="19">
        <v>135</v>
      </c>
      <c r="G23" s="19">
        <v>14</v>
      </c>
      <c r="H23" s="19">
        <v>300</v>
      </c>
      <c r="I23" s="19">
        <v>36</v>
      </c>
      <c r="J23" s="19">
        <v>278</v>
      </c>
      <c r="K23" s="19">
        <v>23</v>
      </c>
      <c r="L23" s="19" t="s">
        <v>36</v>
      </c>
      <c r="M23" s="19">
        <v>400</v>
      </c>
      <c r="N23" s="19">
        <v>0.2</v>
      </c>
      <c r="O23" s="19">
        <v>23.27</v>
      </c>
      <c r="P23" s="19">
        <v>1300000</v>
      </c>
      <c r="Q23" s="16"/>
    </row>
    <row r="24" spans="1:17" x14ac:dyDescent="0.3">
      <c r="A24" s="51">
        <v>45312</v>
      </c>
      <c r="B24" s="19">
        <f t="shared" si="0"/>
        <v>60350</v>
      </c>
      <c r="C24" s="32">
        <v>60.35</v>
      </c>
      <c r="D24" s="32">
        <v>7.22</v>
      </c>
      <c r="E24" s="32">
        <v>7.8</v>
      </c>
      <c r="F24" s="19">
        <v>145</v>
      </c>
      <c r="G24" s="19">
        <v>16</v>
      </c>
      <c r="H24" s="19">
        <v>304</v>
      </c>
      <c r="I24" s="19">
        <v>40</v>
      </c>
      <c r="J24" s="19">
        <v>268</v>
      </c>
      <c r="K24" s="19">
        <v>25</v>
      </c>
      <c r="L24" s="19" t="s">
        <v>36</v>
      </c>
      <c r="M24" s="19">
        <v>600</v>
      </c>
      <c r="N24" s="19">
        <v>0.3</v>
      </c>
      <c r="O24" s="19">
        <v>24.18</v>
      </c>
      <c r="P24" s="19">
        <v>1700000</v>
      </c>
      <c r="Q24" s="16"/>
    </row>
    <row r="25" spans="1:17" x14ac:dyDescent="0.3">
      <c r="A25" s="51">
        <v>45313</v>
      </c>
      <c r="B25" s="19">
        <f t="shared" si="0"/>
        <v>59850</v>
      </c>
      <c r="C25" s="32">
        <v>59.85</v>
      </c>
      <c r="D25" s="32">
        <v>7.3</v>
      </c>
      <c r="E25" s="32">
        <v>7.82</v>
      </c>
      <c r="F25" s="19">
        <v>130</v>
      </c>
      <c r="G25" s="19">
        <v>15</v>
      </c>
      <c r="H25" s="19">
        <v>320</v>
      </c>
      <c r="I25" s="19">
        <v>44</v>
      </c>
      <c r="J25" s="19">
        <v>283</v>
      </c>
      <c r="K25" s="19">
        <v>24</v>
      </c>
      <c r="L25" s="19" t="s">
        <v>36</v>
      </c>
      <c r="M25" s="19">
        <v>500</v>
      </c>
      <c r="N25" s="19">
        <v>0.3</v>
      </c>
      <c r="O25" s="19">
        <v>23.29</v>
      </c>
      <c r="P25" s="19">
        <v>1100000</v>
      </c>
      <c r="Q25" s="16"/>
    </row>
    <row r="26" spans="1:17" x14ac:dyDescent="0.3">
      <c r="A26" s="51">
        <v>45314</v>
      </c>
      <c r="B26" s="19">
        <f t="shared" si="0"/>
        <v>59990</v>
      </c>
      <c r="C26" s="32">
        <v>59.99</v>
      </c>
      <c r="D26" s="32">
        <v>7.26</v>
      </c>
      <c r="E26" s="32">
        <v>7.81</v>
      </c>
      <c r="F26" s="19">
        <v>140</v>
      </c>
      <c r="G26" s="19">
        <v>14</v>
      </c>
      <c r="H26" s="19">
        <v>312</v>
      </c>
      <c r="I26" s="19">
        <v>40</v>
      </c>
      <c r="J26" s="19">
        <v>287</v>
      </c>
      <c r="K26" s="19">
        <v>26</v>
      </c>
      <c r="L26" s="19" t="s">
        <v>36</v>
      </c>
      <c r="M26" s="19">
        <v>700</v>
      </c>
      <c r="N26" s="19">
        <v>0.3</v>
      </c>
      <c r="O26" s="19">
        <v>22.88</v>
      </c>
      <c r="P26" s="19">
        <v>1300000</v>
      </c>
      <c r="Q26" s="16"/>
    </row>
    <row r="27" spans="1:17" x14ac:dyDescent="0.3">
      <c r="A27" s="51">
        <v>45315</v>
      </c>
      <c r="B27" s="19">
        <f t="shared" si="0"/>
        <v>58940</v>
      </c>
      <c r="C27" s="32">
        <v>58.94</v>
      </c>
      <c r="D27" s="32">
        <v>7.28</v>
      </c>
      <c r="E27" s="32">
        <v>7.86</v>
      </c>
      <c r="F27" s="19">
        <v>130</v>
      </c>
      <c r="G27" s="19">
        <v>16</v>
      </c>
      <c r="H27" s="19">
        <v>304</v>
      </c>
      <c r="I27" s="19">
        <v>36</v>
      </c>
      <c r="J27" s="19">
        <v>266</v>
      </c>
      <c r="K27" s="19">
        <v>23</v>
      </c>
      <c r="L27" s="19" t="s">
        <v>36</v>
      </c>
      <c r="M27" s="19">
        <v>400</v>
      </c>
      <c r="N27" s="19">
        <v>0.2</v>
      </c>
      <c r="O27" s="19">
        <v>23.27</v>
      </c>
      <c r="P27" s="19">
        <v>1200000</v>
      </c>
      <c r="Q27" s="16"/>
    </row>
    <row r="28" spans="1:17" x14ac:dyDescent="0.3">
      <c r="A28" s="51">
        <v>45316</v>
      </c>
      <c r="B28" s="19">
        <f t="shared" si="0"/>
        <v>58750</v>
      </c>
      <c r="C28" s="32">
        <v>58.75</v>
      </c>
      <c r="D28" s="32">
        <v>7.4</v>
      </c>
      <c r="E28" s="32">
        <v>7.82</v>
      </c>
      <c r="F28" s="19">
        <v>140</v>
      </c>
      <c r="G28" s="19">
        <v>15</v>
      </c>
      <c r="H28" s="19">
        <v>316</v>
      </c>
      <c r="I28" s="19">
        <v>40</v>
      </c>
      <c r="J28" s="19">
        <v>271</v>
      </c>
      <c r="K28" s="19">
        <v>26</v>
      </c>
      <c r="L28" s="19" t="s">
        <v>36</v>
      </c>
      <c r="M28" s="19">
        <v>600</v>
      </c>
      <c r="N28" s="19">
        <v>0.3</v>
      </c>
      <c r="O28" s="19">
        <v>24.66</v>
      </c>
      <c r="P28" s="19">
        <v>1100000</v>
      </c>
      <c r="Q28" s="16"/>
    </row>
    <row r="29" spans="1:17" x14ac:dyDescent="0.3">
      <c r="A29" s="51">
        <v>45317</v>
      </c>
      <c r="B29" s="19">
        <f t="shared" si="0"/>
        <v>61000</v>
      </c>
      <c r="C29" s="32">
        <v>61</v>
      </c>
      <c r="D29" s="32">
        <v>7.37</v>
      </c>
      <c r="E29" s="32">
        <v>7.78</v>
      </c>
      <c r="F29" s="19">
        <v>130</v>
      </c>
      <c r="G29" s="19">
        <v>16</v>
      </c>
      <c r="H29" s="19">
        <v>320</v>
      </c>
      <c r="I29" s="19">
        <v>40</v>
      </c>
      <c r="J29" s="19">
        <v>281</v>
      </c>
      <c r="K29" s="19">
        <v>24</v>
      </c>
      <c r="L29" s="19" t="s">
        <v>36</v>
      </c>
      <c r="M29" s="19">
        <v>500</v>
      </c>
      <c r="N29" s="19">
        <v>0.2</v>
      </c>
      <c r="O29" s="19">
        <v>22.07</v>
      </c>
      <c r="P29" s="19">
        <v>1100000</v>
      </c>
      <c r="Q29" s="16"/>
    </row>
    <row r="30" spans="1:17" x14ac:dyDescent="0.3">
      <c r="A30" s="51">
        <v>45318</v>
      </c>
      <c r="B30" s="19">
        <f t="shared" si="0"/>
        <v>60270</v>
      </c>
      <c r="C30" s="32">
        <v>60.27</v>
      </c>
      <c r="D30" s="32">
        <v>7.25</v>
      </c>
      <c r="E30" s="32">
        <v>7.74</v>
      </c>
      <c r="F30" s="19">
        <v>145</v>
      </c>
      <c r="G30" s="19">
        <v>18</v>
      </c>
      <c r="H30" s="19">
        <v>328</v>
      </c>
      <c r="I30" s="19">
        <v>44</v>
      </c>
      <c r="J30" s="19">
        <v>290</v>
      </c>
      <c r="K30" s="19">
        <v>25</v>
      </c>
      <c r="L30" s="19" t="s">
        <v>36</v>
      </c>
      <c r="M30" s="19">
        <v>700</v>
      </c>
      <c r="N30" s="19">
        <v>0.3</v>
      </c>
      <c r="O30" s="19">
        <v>23.87</v>
      </c>
      <c r="P30" s="19">
        <v>1400000</v>
      </c>
      <c r="Q30" s="16"/>
    </row>
    <row r="31" spans="1:17" x14ac:dyDescent="0.3">
      <c r="A31" s="51">
        <v>45319</v>
      </c>
      <c r="B31" s="19">
        <f t="shared" si="0"/>
        <v>59650</v>
      </c>
      <c r="C31" s="32">
        <v>59.65</v>
      </c>
      <c r="D31" s="32">
        <v>7.32</v>
      </c>
      <c r="E31" s="32">
        <v>7.79</v>
      </c>
      <c r="F31" s="19">
        <v>135</v>
      </c>
      <c r="G31" s="19">
        <v>15</v>
      </c>
      <c r="H31" s="19">
        <v>320</v>
      </c>
      <c r="I31" s="19">
        <v>40</v>
      </c>
      <c r="J31" s="19">
        <v>265</v>
      </c>
      <c r="K31" s="19">
        <v>24</v>
      </c>
      <c r="L31" s="19" t="s">
        <v>36</v>
      </c>
      <c r="M31" s="19">
        <v>400</v>
      </c>
      <c r="N31" s="19">
        <v>0.2</v>
      </c>
      <c r="O31" s="19">
        <v>24.01</v>
      </c>
      <c r="P31" s="19">
        <v>1300000</v>
      </c>
      <c r="Q31" s="16"/>
    </row>
    <row r="32" spans="1:17" x14ac:dyDescent="0.3">
      <c r="A32" s="51">
        <v>45320</v>
      </c>
      <c r="B32" s="19">
        <f t="shared" si="0"/>
        <v>57300</v>
      </c>
      <c r="C32" s="32">
        <v>57.3</v>
      </c>
      <c r="D32" s="32">
        <v>7.16</v>
      </c>
      <c r="E32" s="32">
        <v>7.82</v>
      </c>
      <c r="F32" s="19">
        <v>140</v>
      </c>
      <c r="G32" s="19">
        <v>17</v>
      </c>
      <c r="H32" s="19">
        <v>336</v>
      </c>
      <c r="I32" s="19">
        <v>44</v>
      </c>
      <c r="J32" s="19">
        <v>295</v>
      </c>
      <c r="K32" s="19">
        <v>26</v>
      </c>
      <c r="L32" s="19" t="s">
        <v>36</v>
      </c>
      <c r="M32" s="19">
        <v>600</v>
      </c>
      <c r="N32" s="19">
        <v>0.3</v>
      </c>
      <c r="O32" s="19">
        <v>23.98</v>
      </c>
      <c r="P32" s="19">
        <v>1400000</v>
      </c>
      <c r="Q32" s="47"/>
    </row>
    <row r="33" spans="1:17" x14ac:dyDescent="0.3">
      <c r="A33" s="51">
        <v>45321</v>
      </c>
      <c r="B33" s="19">
        <f t="shared" si="0"/>
        <v>61000</v>
      </c>
      <c r="C33" s="32">
        <v>61</v>
      </c>
      <c r="D33" s="32">
        <v>7.21</v>
      </c>
      <c r="E33" s="32">
        <v>7.78</v>
      </c>
      <c r="F33" s="19">
        <v>145</v>
      </c>
      <c r="G33" s="19">
        <v>16</v>
      </c>
      <c r="H33" s="19">
        <v>324</v>
      </c>
      <c r="I33" s="19">
        <v>40</v>
      </c>
      <c r="J33" s="19">
        <v>263</v>
      </c>
      <c r="K33" s="19">
        <v>24</v>
      </c>
      <c r="L33" s="19" t="s">
        <v>36</v>
      </c>
      <c r="M33" s="19">
        <v>500</v>
      </c>
      <c r="N33" s="19">
        <v>0.3</v>
      </c>
      <c r="O33" s="19">
        <v>23.77</v>
      </c>
      <c r="P33" s="19">
        <v>1700000</v>
      </c>
      <c r="Q33" s="16"/>
    </row>
    <row r="34" spans="1:17" ht="15" thickBot="1" x14ac:dyDescent="0.35">
      <c r="A34" s="52">
        <v>45322</v>
      </c>
      <c r="B34" s="34">
        <f t="shared" si="0"/>
        <v>61050</v>
      </c>
      <c r="C34" s="44">
        <v>61.05</v>
      </c>
      <c r="D34" s="44">
        <v>7.26</v>
      </c>
      <c r="E34" s="44">
        <v>7.72</v>
      </c>
      <c r="F34" s="34">
        <v>135</v>
      </c>
      <c r="G34" s="34">
        <v>17</v>
      </c>
      <c r="H34" s="34">
        <v>304</v>
      </c>
      <c r="I34" s="34">
        <v>44</v>
      </c>
      <c r="J34" s="34">
        <v>278</v>
      </c>
      <c r="K34" s="34">
        <v>26</v>
      </c>
      <c r="L34" s="34" t="s">
        <v>36</v>
      </c>
      <c r="M34" s="34">
        <v>700</v>
      </c>
      <c r="N34" s="34">
        <v>0.2</v>
      </c>
      <c r="O34" s="34">
        <v>24.07</v>
      </c>
      <c r="P34" s="34">
        <v>1400000</v>
      </c>
      <c r="Q34" s="39"/>
    </row>
    <row r="35" spans="1:17" ht="15" thickBot="1" x14ac:dyDescent="0.35">
      <c r="A35" s="11" t="s">
        <v>31</v>
      </c>
      <c r="B35" s="17">
        <f>AVERAGE(B4:B34)</f>
        <v>59804.516129032258</v>
      </c>
      <c r="C35" s="17">
        <f t="shared" ref="C35:P35" si="1">AVERAGE(C4:C34)</f>
        <v>59.804516129032258</v>
      </c>
      <c r="D35" s="17">
        <f t="shared" si="1"/>
        <v>7.2680645161290327</v>
      </c>
      <c r="E35" s="17">
        <f t="shared" si="1"/>
        <v>7.8167741935483877</v>
      </c>
      <c r="F35" s="17">
        <f t="shared" si="1"/>
        <v>137.58064516129033</v>
      </c>
      <c r="G35" s="17">
        <f t="shared" si="1"/>
        <v>15.64516129032258</v>
      </c>
      <c r="H35" s="17">
        <f t="shared" si="1"/>
        <v>316</v>
      </c>
      <c r="I35" s="17">
        <f t="shared" si="1"/>
        <v>40.645161290322584</v>
      </c>
      <c r="J35" s="17">
        <f t="shared" si="1"/>
        <v>276.64516129032256</v>
      </c>
      <c r="K35" s="17">
        <f t="shared" si="1"/>
        <v>24.93548387096774</v>
      </c>
      <c r="L35" s="17" t="s">
        <v>36</v>
      </c>
      <c r="M35" s="17">
        <f t="shared" si="1"/>
        <v>545.16129032258061</v>
      </c>
      <c r="N35" s="17">
        <f t="shared" si="1"/>
        <v>0.26129032258064516</v>
      </c>
      <c r="O35" s="17">
        <f t="shared" si="1"/>
        <v>23.603870967741937</v>
      </c>
      <c r="P35" s="17">
        <f t="shared" si="1"/>
        <v>1345161.2903225806</v>
      </c>
      <c r="Q35" s="31"/>
    </row>
    <row r="36" spans="1:17" x14ac:dyDescent="0.3">
      <c r="C36" s="14">
        <f>SUM(C4:C34)</f>
        <v>1853.94</v>
      </c>
    </row>
    <row r="41" spans="1:17" ht="40.799999999999997" customHeight="1" x14ac:dyDescent="0.3">
      <c r="A41" s="56" t="s">
        <v>32</v>
      </c>
      <c r="B41" s="56"/>
      <c r="C41" s="56" t="s">
        <v>33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3" spans="1:17" x14ac:dyDescent="0.3">
      <c r="A43" s="13" t="s">
        <v>34</v>
      </c>
      <c r="B43" s="14">
        <f>MIN(B4:B34)</f>
        <v>55250</v>
      </c>
      <c r="C43" s="14">
        <f t="shared" ref="C43:P43" si="2">MIN(C4:C34)</f>
        <v>55.25</v>
      </c>
      <c r="D43" s="14">
        <f t="shared" si="2"/>
        <v>7.04</v>
      </c>
      <c r="E43" s="14">
        <f t="shared" si="2"/>
        <v>7.72</v>
      </c>
      <c r="F43" s="14">
        <f t="shared" si="2"/>
        <v>125</v>
      </c>
      <c r="G43" s="14">
        <f t="shared" si="2"/>
        <v>14</v>
      </c>
      <c r="H43" s="14">
        <f t="shared" si="2"/>
        <v>296</v>
      </c>
      <c r="I43" s="14">
        <f t="shared" si="2"/>
        <v>36</v>
      </c>
      <c r="J43" s="14">
        <f t="shared" si="2"/>
        <v>254</v>
      </c>
      <c r="K43" s="14">
        <f t="shared" si="2"/>
        <v>23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22.07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62750</v>
      </c>
      <c r="C45" s="14">
        <f t="shared" ref="C45:P45" si="3">MAX(C4:C34)</f>
        <v>62.75</v>
      </c>
      <c r="D45" s="14">
        <f t="shared" si="3"/>
        <v>7.42</v>
      </c>
      <c r="E45" s="14">
        <f t="shared" si="3"/>
        <v>7.95</v>
      </c>
      <c r="F45" s="14">
        <f t="shared" si="3"/>
        <v>150</v>
      </c>
      <c r="G45" s="14">
        <f t="shared" si="3"/>
        <v>18</v>
      </c>
      <c r="H45" s="14">
        <f t="shared" si="3"/>
        <v>340</v>
      </c>
      <c r="I45" s="14">
        <f t="shared" si="3"/>
        <v>44</v>
      </c>
      <c r="J45" s="14">
        <f t="shared" si="3"/>
        <v>298</v>
      </c>
      <c r="K45" s="14">
        <f t="shared" si="3"/>
        <v>28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24.66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zoomScale="120" zoomScaleNormal="90" workbookViewId="0">
      <selection activeCell="A18" sqref="A18"/>
    </sheetView>
  </sheetViews>
  <sheetFormatPr defaultRowHeight="14.4" x14ac:dyDescent="0.3"/>
  <cols>
    <col min="1" max="1" width="9.33203125" bestFit="1" customWidth="1"/>
    <col min="2" max="2" width="8.5546875" customWidth="1"/>
    <col min="3" max="3" width="8.21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.5546875" bestFit="1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58" t="s">
        <v>29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26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8">
        <v>45292</v>
      </c>
      <c r="B4" s="29">
        <f>C4*1000</f>
        <v>37900</v>
      </c>
      <c r="C4" s="43">
        <v>37.9</v>
      </c>
      <c r="D4" s="43">
        <v>7.58</v>
      </c>
      <c r="E4" s="43">
        <v>7.39</v>
      </c>
      <c r="F4" s="29">
        <v>165</v>
      </c>
      <c r="G4" s="29">
        <v>27</v>
      </c>
      <c r="H4" s="29">
        <v>336</v>
      </c>
      <c r="I4" s="29">
        <v>40</v>
      </c>
      <c r="J4" s="29">
        <v>311</v>
      </c>
      <c r="K4" s="29">
        <v>34</v>
      </c>
      <c r="L4" s="29" t="s">
        <v>36</v>
      </c>
      <c r="M4" s="29">
        <v>700</v>
      </c>
      <c r="N4" s="29">
        <v>0.3</v>
      </c>
      <c r="O4" s="43">
        <v>24.07</v>
      </c>
      <c r="P4" s="29">
        <v>1400000</v>
      </c>
      <c r="Q4" s="33"/>
    </row>
    <row r="5" spans="1:46" x14ac:dyDescent="0.3">
      <c r="A5" s="48">
        <v>45293</v>
      </c>
      <c r="B5" s="18">
        <f>C5*1000</f>
        <v>36400</v>
      </c>
      <c r="C5" s="32">
        <v>36.4</v>
      </c>
      <c r="D5" s="32">
        <v>7.61</v>
      </c>
      <c r="E5" s="32">
        <v>7.36</v>
      </c>
      <c r="F5" s="19">
        <v>155</v>
      </c>
      <c r="G5" s="19">
        <v>22</v>
      </c>
      <c r="H5" s="19">
        <v>340</v>
      </c>
      <c r="I5" s="19">
        <v>36</v>
      </c>
      <c r="J5" s="19">
        <v>318</v>
      </c>
      <c r="K5" s="19">
        <v>35</v>
      </c>
      <c r="L5" s="19" t="s">
        <v>36</v>
      </c>
      <c r="M5" s="19">
        <v>500</v>
      </c>
      <c r="N5" s="19">
        <v>0.27</v>
      </c>
      <c r="O5" s="32">
        <v>23.69</v>
      </c>
      <c r="P5" s="19">
        <v>1700000</v>
      </c>
      <c r="Q5" s="16"/>
    </row>
    <row r="6" spans="1:46" x14ac:dyDescent="0.3">
      <c r="A6" s="48">
        <v>45294</v>
      </c>
      <c r="B6" s="18">
        <f t="shared" ref="B6:B34" si="0">C6*1000</f>
        <v>38460</v>
      </c>
      <c r="C6" s="32">
        <v>38.46</v>
      </c>
      <c r="D6" s="32">
        <v>7.63</v>
      </c>
      <c r="E6" s="32">
        <v>7.03</v>
      </c>
      <c r="F6" s="19">
        <v>155</v>
      </c>
      <c r="G6" s="19">
        <v>21</v>
      </c>
      <c r="H6" s="19">
        <v>332</v>
      </c>
      <c r="I6" s="19">
        <v>36</v>
      </c>
      <c r="J6" s="19">
        <v>312</v>
      </c>
      <c r="K6" s="19">
        <v>34</v>
      </c>
      <c r="L6" s="19" t="s">
        <v>36</v>
      </c>
      <c r="M6" s="19">
        <v>600</v>
      </c>
      <c r="N6" s="19">
        <v>0.26</v>
      </c>
      <c r="O6" s="32">
        <v>22.73</v>
      </c>
      <c r="P6" s="19">
        <v>1400000</v>
      </c>
      <c r="Q6" s="16"/>
    </row>
    <row r="7" spans="1:46" x14ac:dyDescent="0.3">
      <c r="A7" s="48">
        <v>45295</v>
      </c>
      <c r="B7" s="18">
        <f t="shared" si="0"/>
        <v>34900</v>
      </c>
      <c r="C7" s="32">
        <v>34.9</v>
      </c>
      <c r="D7" s="32">
        <v>7.57</v>
      </c>
      <c r="E7" s="32">
        <v>7.07</v>
      </c>
      <c r="F7" s="19">
        <v>160</v>
      </c>
      <c r="G7" s="19">
        <v>23</v>
      </c>
      <c r="H7" s="19">
        <v>344</v>
      </c>
      <c r="I7" s="19">
        <v>40</v>
      </c>
      <c r="J7" s="19">
        <v>350</v>
      </c>
      <c r="K7" s="19">
        <v>31</v>
      </c>
      <c r="L7" s="19" t="s">
        <v>36</v>
      </c>
      <c r="M7" s="19">
        <v>500</v>
      </c>
      <c r="N7" s="19">
        <v>0.28000000000000003</v>
      </c>
      <c r="O7" s="32">
        <v>23.71</v>
      </c>
      <c r="P7" s="19">
        <v>1300000</v>
      </c>
      <c r="Q7" s="16"/>
    </row>
    <row r="8" spans="1:46" x14ac:dyDescent="0.3">
      <c r="A8" s="48">
        <v>45296</v>
      </c>
      <c r="B8" s="18">
        <f t="shared" si="0"/>
        <v>36530</v>
      </c>
      <c r="C8" s="32">
        <v>36.53</v>
      </c>
      <c r="D8" s="32">
        <v>7.52</v>
      </c>
      <c r="E8" s="32">
        <v>7.23</v>
      </c>
      <c r="F8" s="19">
        <v>155</v>
      </c>
      <c r="G8" s="19">
        <v>24</v>
      </c>
      <c r="H8" s="19">
        <v>352</v>
      </c>
      <c r="I8" s="19">
        <v>48</v>
      </c>
      <c r="J8" s="19">
        <v>365</v>
      </c>
      <c r="K8" s="19">
        <v>37</v>
      </c>
      <c r="L8" s="19" t="s">
        <v>36</v>
      </c>
      <c r="M8" s="19">
        <v>600</v>
      </c>
      <c r="N8" s="19">
        <v>0.3</v>
      </c>
      <c r="O8" s="32">
        <v>23.1</v>
      </c>
      <c r="P8" s="19">
        <v>1400000</v>
      </c>
      <c r="Q8" s="16"/>
    </row>
    <row r="9" spans="1:46" x14ac:dyDescent="0.3">
      <c r="A9" s="48">
        <v>45297</v>
      </c>
      <c r="B9" s="18">
        <f t="shared" si="0"/>
        <v>36920</v>
      </c>
      <c r="C9" s="32">
        <v>36.92</v>
      </c>
      <c r="D9" s="32">
        <v>7.58</v>
      </c>
      <c r="E9" s="32">
        <v>7.28</v>
      </c>
      <c r="F9" s="19">
        <v>165</v>
      </c>
      <c r="G9" s="19">
        <v>25</v>
      </c>
      <c r="H9" s="19">
        <v>340</v>
      </c>
      <c r="I9" s="19">
        <v>44</v>
      </c>
      <c r="J9" s="19">
        <v>336</v>
      </c>
      <c r="K9" s="19">
        <v>45</v>
      </c>
      <c r="L9" s="19" t="s">
        <v>36</v>
      </c>
      <c r="M9" s="19">
        <v>400</v>
      </c>
      <c r="N9" s="19">
        <v>0.31</v>
      </c>
      <c r="O9" s="32">
        <v>24.2</v>
      </c>
      <c r="P9" s="19">
        <v>1200000</v>
      </c>
      <c r="Q9" s="16"/>
    </row>
    <row r="10" spans="1:46" x14ac:dyDescent="0.3">
      <c r="A10" s="48">
        <v>45298</v>
      </c>
      <c r="B10" s="18">
        <f t="shared" si="0"/>
        <v>39200</v>
      </c>
      <c r="C10" s="32">
        <v>39.200000000000003</v>
      </c>
      <c r="D10" s="32">
        <v>7.53</v>
      </c>
      <c r="E10" s="32">
        <v>7.24</v>
      </c>
      <c r="F10" s="19">
        <v>160</v>
      </c>
      <c r="G10" s="19">
        <v>23</v>
      </c>
      <c r="H10" s="19">
        <v>364</v>
      </c>
      <c r="I10" s="19">
        <v>48</v>
      </c>
      <c r="J10" s="19">
        <v>355</v>
      </c>
      <c r="K10" s="19">
        <v>46</v>
      </c>
      <c r="L10" s="19" t="s">
        <v>36</v>
      </c>
      <c r="M10" s="19">
        <v>700</v>
      </c>
      <c r="N10" s="19">
        <v>0.3</v>
      </c>
      <c r="O10" s="32">
        <v>23.86</v>
      </c>
      <c r="P10" s="19">
        <v>1400000</v>
      </c>
      <c r="Q10" s="16"/>
    </row>
    <row r="11" spans="1:46" x14ac:dyDescent="0.3">
      <c r="A11" s="48">
        <v>45299</v>
      </c>
      <c r="B11" s="18">
        <f t="shared" si="0"/>
        <v>37020</v>
      </c>
      <c r="C11" s="32">
        <v>37.020000000000003</v>
      </c>
      <c r="D11" s="32">
        <v>7.55</v>
      </c>
      <c r="E11" s="32">
        <v>7.27</v>
      </c>
      <c r="F11" s="19">
        <v>155</v>
      </c>
      <c r="G11" s="19">
        <v>24</v>
      </c>
      <c r="H11" s="19">
        <v>356</v>
      </c>
      <c r="I11" s="19">
        <v>44</v>
      </c>
      <c r="J11" s="19">
        <v>346</v>
      </c>
      <c r="K11" s="19">
        <v>42</v>
      </c>
      <c r="L11" s="19" t="s">
        <v>36</v>
      </c>
      <c r="M11" s="19">
        <v>500</v>
      </c>
      <c r="N11" s="19">
        <v>0.27</v>
      </c>
      <c r="O11" s="32">
        <v>24.38</v>
      </c>
      <c r="P11" s="19">
        <v>1300000</v>
      </c>
      <c r="Q11" s="16"/>
    </row>
    <row r="12" spans="1:46" x14ac:dyDescent="0.3">
      <c r="A12" s="48">
        <v>45300</v>
      </c>
      <c r="B12" s="19">
        <f t="shared" si="0"/>
        <v>38450</v>
      </c>
      <c r="C12" s="32">
        <v>38.450000000000003</v>
      </c>
      <c r="D12" s="32">
        <v>7.63</v>
      </c>
      <c r="E12" s="32">
        <v>7.21</v>
      </c>
      <c r="F12" s="19">
        <v>155</v>
      </c>
      <c r="G12" s="19">
        <v>26</v>
      </c>
      <c r="H12" s="19">
        <v>344</v>
      </c>
      <c r="I12" s="19">
        <v>48</v>
      </c>
      <c r="J12" s="19">
        <v>312</v>
      </c>
      <c r="K12" s="19">
        <v>40</v>
      </c>
      <c r="L12" s="19" t="s">
        <v>36</v>
      </c>
      <c r="M12" s="19">
        <v>500</v>
      </c>
      <c r="N12" s="19">
        <v>0.3</v>
      </c>
      <c r="O12" s="32">
        <v>23.23</v>
      </c>
      <c r="P12" s="19">
        <v>1400000</v>
      </c>
      <c r="Q12" s="16"/>
    </row>
    <row r="13" spans="1:46" x14ac:dyDescent="0.3">
      <c r="A13" s="48">
        <v>45301</v>
      </c>
      <c r="B13" s="19">
        <f t="shared" si="0"/>
        <v>34530</v>
      </c>
      <c r="C13" s="32">
        <v>34.53</v>
      </c>
      <c r="D13" s="32">
        <v>7.61</v>
      </c>
      <c r="E13" s="32">
        <v>7.25</v>
      </c>
      <c r="F13" s="19">
        <v>160</v>
      </c>
      <c r="G13" s="19">
        <v>22</v>
      </c>
      <c r="H13" s="19">
        <v>308</v>
      </c>
      <c r="I13" s="19">
        <v>48</v>
      </c>
      <c r="J13" s="19">
        <v>328</v>
      </c>
      <c r="K13" s="19">
        <v>37</v>
      </c>
      <c r="L13" s="19" t="s">
        <v>36</v>
      </c>
      <c r="M13" s="19">
        <v>700</v>
      </c>
      <c r="N13" s="19">
        <v>0.28999999999999998</v>
      </c>
      <c r="O13" s="32">
        <v>22.62</v>
      </c>
      <c r="P13" s="19">
        <v>1700000</v>
      </c>
      <c r="Q13" s="16"/>
    </row>
    <row r="14" spans="1:46" x14ac:dyDescent="0.3">
      <c r="A14" s="48">
        <v>45302</v>
      </c>
      <c r="B14" s="19">
        <f t="shared" si="0"/>
        <v>36010</v>
      </c>
      <c r="C14" s="32">
        <v>36.01</v>
      </c>
      <c r="D14" s="32">
        <v>7.6</v>
      </c>
      <c r="E14" s="32">
        <v>7.22</v>
      </c>
      <c r="F14" s="19">
        <v>165</v>
      </c>
      <c r="G14" s="19">
        <v>25</v>
      </c>
      <c r="H14" s="19">
        <v>328</v>
      </c>
      <c r="I14" s="19">
        <v>44</v>
      </c>
      <c r="J14" s="19">
        <v>320</v>
      </c>
      <c r="K14" s="19">
        <v>39</v>
      </c>
      <c r="L14" s="19" t="s">
        <v>36</v>
      </c>
      <c r="M14" s="19">
        <v>700</v>
      </c>
      <c r="N14" s="19">
        <v>0.3</v>
      </c>
      <c r="O14" s="32">
        <v>24.72</v>
      </c>
      <c r="P14" s="19">
        <v>1400000</v>
      </c>
      <c r="Q14" s="16"/>
    </row>
    <row r="15" spans="1:46" x14ac:dyDescent="0.3">
      <c r="A15" s="48">
        <v>45303</v>
      </c>
      <c r="B15" s="19">
        <f t="shared" si="0"/>
        <v>37240</v>
      </c>
      <c r="C15" s="32">
        <v>37.24</v>
      </c>
      <c r="D15" s="32">
        <v>7.56</v>
      </c>
      <c r="E15" s="32">
        <v>7.19</v>
      </c>
      <c r="F15" s="19">
        <v>160</v>
      </c>
      <c r="G15" s="19">
        <v>23</v>
      </c>
      <c r="H15" s="19">
        <v>336</v>
      </c>
      <c r="I15" s="19">
        <v>40</v>
      </c>
      <c r="J15" s="19">
        <v>313</v>
      </c>
      <c r="K15" s="19">
        <v>36</v>
      </c>
      <c r="L15" s="19" t="s">
        <v>36</v>
      </c>
      <c r="M15" s="19">
        <v>600</v>
      </c>
      <c r="N15" s="19">
        <v>0.28000000000000003</v>
      </c>
      <c r="O15" s="32">
        <v>24.88</v>
      </c>
      <c r="P15" s="19">
        <v>1700000</v>
      </c>
      <c r="Q15" s="16"/>
    </row>
    <row r="16" spans="1:46" x14ac:dyDescent="0.3">
      <c r="A16" s="48">
        <v>45304</v>
      </c>
      <c r="B16" s="19">
        <f t="shared" si="0"/>
        <v>38760</v>
      </c>
      <c r="C16" s="32">
        <v>38.76</v>
      </c>
      <c r="D16" s="32">
        <v>7.54</v>
      </c>
      <c r="E16" s="32">
        <v>7.25</v>
      </c>
      <c r="F16" s="19">
        <v>165</v>
      </c>
      <c r="G16" s="19">
        <v>26</v>
      </c>
      <c r="H16" s="19">
        <v>340</v>
      </c>
      <c r="I16" s="19">
        <v>44</v>
      </c>
      <c r="J16" s="19">
        <v>295</v>
      </c>
      <c r="K16" s="19">
        <v>37</v>
      </c>
      <c r="L16" s="19" t="s">
        <v>36</v>
      </c>
      <c r="M16" s="19">
        <v>500</v>
      </c>
      <c r="N16" s="19">
        <v>0.31</v>
      </c>
      <c r="O16" s="32">
        <v>23.35</v>
      </c>
      <c r="P16" s="19">
        <v>1400000</v>
      </c>
      <c r="Q16" s="16"/>
    </row>
    <row r="17" spans="1:20" x14ac:dyDescent="0.3">
      <c r="A17" s="48">
        <v>45305</v>
      </c>
      <c r="B17" s="19">
        <f t="shared" si="0"/>
        <v>39110</v>
      </c>
      <c r="C17" s="32">
        <v>39.11</v>
      </c>
      <c r="D17" s="32">
        <v>7.57</v>
      </c>
      <c r="E17" s="32">
        <v>7.18</v>
      </c>
      <c r="F17" s="19">
        <v>165</v>
      </c>
      <c r="G17" s="19">
        <v>25</v>
      </c>
      <c r="H17" s="19">
        <v>344</v>
      </c>
      <c r="I17" s="19">
        <v>40</v>
      </c>
      <c r="J17" s="19">
        <v>328</v>
      </c>
      <c r="K17" s="19">
        <v>35</v>
      </c>
      <c r="L17" s="19" t="s">
        <v>36</v>
      </c>
      <c r="M17" s="19">
        <v>700</v>
      </c>
      <c r="N17" s="19">
        <v>0.31</v>
      </c>
      <c r="O17" s="32">
        <v>23.67</v>
      </c>
      <c r="P17" s="19">
        <v>1100000</v>
      </c>
      <c r="Q17" s="16"/>
    </row>
    <row r="18" spans="1:20" ht="90" customHeight="1" x14ac:dyDescent="0.3">
      <c r="A18" s="48">
        <v>45306</v>
      </c>
      <c r="B18" s="19">
        <f t="shared" si="0"/>
        <v>40600</v>
      </c>
      <c r="C18" s="32">
        <v>40.6</v>
      </c>
      <c r="D18" s="32">
        <v>7.61</v>
      </c>
      <c r="E18" s="32">
        <v>7.22</v>
      </c>
      <c r="F18" s="19">
        <v>160</v>
      </c>
      <c r="G18" s="19">
        <v>23</v>
      </c>
      <c r="H18" s="19">
        <v>316</v>
      </c>
      <c r="I18" s="19">
        <v>44</v>
      </c>
      <c r="J18" s="19">
        <v>307</v>
      </c>
      <c r="K18" s="19">
        <v>38</v>
      </c>
      <c r="L18" s="19" t="s">
        <v>36</v>
      </c>
      <c r="M18" s="19">
        <v>400</v>
      </c>
      <c r="N18" s="19">
        <v>0.28999999999999998</v>
      </c>
      <c r="O18" s="32">
        <v>23.08</v>
      </c>
      <c r="P18" s="19">
        <v>1400000</v>
      </c>
      <c r="Q18" s="16" t="s">
        <v>39</v>
      </c>
    </row>
    <row r="19" spans="1:20" x14ac:dyDescent="0.3">
      <c r="A19" s="48">
        <v>45307</v>
      </c>
      <c r="B19" s="19">
        <f t="shared" si="0"/>
        <v>38860</v>
      </c>
      <c r="C19" s="32">
        <v>38.86</v>
      </c>
      <c r="D19" s="32">
        <v>7.64</v>
      </c>
      <c r="E19" s="32">
        <v>7.23</v>
      </c>
      <c r="F19" s="19">
        <v>155</v>
      </c>
      <c r="G19" s="19">
        <v>21</v>
      </c>
      <c r="H19" s="19">
        <v>340</v>
      </c>
      <c r="I19" s="19">
        <v>40</v>
      </c>
      <c r="J19" s="19">
        <v>335</v>
      </c>
      <c r="K19" s="19">
        <v>37</v>
      </c>
      <c r="L19" s="19" t="s">
        <v>36</v>
      </c>
      <c r="M19" s="19">
        <v>700</v>
      </c>
      <c r="N19" s="19">
        <v>0.3</v>
      </c>
      <c r="O19" s="32">
        <v>23.09</v>
      </c>
      <c r="P19" s="19">
        <v>1700000</v>
      </c>
      <c r="Q19" s="16"/>
    </row>
    <row r="20" spans="1:20" x14ac:dyDescent="0.3">
      <c r="A20" s="48">
        <v>45308</v>
      </c>
      <c r="B20" s="19">
        <f t="shared" si="0"/>
        <v>37900</v>
      </c>
      <c r="C20" s="32">
        <v>37.9</v>
      </c>
      <c r="D20" s="32">
        <v>7.62</v>
      </c>
      <c r="E20" s="32">
        <v>7.21</v>
      </c>
      <c r="F20" s="19">
        <v>160</v>
      </c>
      <c r="G20" s="19">
        <v>24</v>
      </c>
      <c r="H20" s="19">
        <v>360</v>
      </c>
      <c r="I20" s="19">
        <v>44</v>
      </c>
      <c r="J20" s="19">
        <v>326</v>
      </c>
      <c r="K20" s="19">
        <v>39</v>
      </c>
      <c r="L20" s="19" t="s">
        <v>36</v>
      </c>
      <c r="M20" s="19">
        <v>400</v>
      </c>
      <c r="N20" s="19">
        <v>0.3</v>
      </c>
      <c r="O20" s="32">
        <v>24.44</v>
      </c>
      <c r="P20" s="19">
        <v>1400000</v>
      </c>
      <c r="Q20" s="16"/>
    </row>
    <row r="21" spans="1:20" x14ac:dyDescent="0.3">
      <c r="A21" s="48">
        <v>45309</v>
      </c>
      <c r="B21" s="19">
        <f t="shared" si="0"/>
        <v>35790</v>
      </c>
      <c r="C21" s="32">
        <v>35.79</v>
      </c>
      <c r="D21" s="32">
        <v>7.58</v>
      </c>
      <c r="E21" s="32">
        <v>7.26</v>
      </c>
      <c r="F21" s="19">
        <v>165</v>
      </c>
      <c r="G21" s="19">
        <v>26</v>
      </c>
      <c r="H21" s="19">
        <v>364</v>
      </c>
      <c r="I21" s="19">
        <v>40</v>
      </c>
      <c r="J21" s="19">
        <v>348</v>
      </c>
      <c r="K21" s="19">
        <v>38</v>
      </c>
      <c r="L21" s="19" t="s">
        <v>36</v>
      </c>
      <c r="M21" s="19">
        <v>600</v>
      </c>
      <c r="N21" s="19">
        <v>0.3</v>
      </c>
      <c r="O21" s="32">
        <v>22.47</v>
      </c>
      <c r="P21" s="19">
        <v>1100000</v>
      </c>
      <c r="Q21" s="16"/>
    </row>
    <row r="22" spans="1:20" x14ac:dyDescent="0.3">
      <c r="A22" s="48">
        <v>45310</v>
      </c>
      <c r="B22" s="19">
        <f t="shared" si="0"/>
        <v>38460</v>
      </c>
      <c r="C22" s="32">
        <v>38.46</v>
      </c>
      <c r="D22" s="32">
        <v>7.65</v>
      </c>
      <c r="E22" s="32">
        <v>7.21</v>
      </c>
      <c r="F22" s="19">
        <v>155</v>
      </c>
      <c r="G22" s="19">
        <v>22</v>
      </c>
      <c r="H22" s="19">
        <v>360</v>
      </c>
      <c r="I22" s="19">
        <v>40</v>
      </c>
      <c r="J22" s="19">
        <v>331</v>
      </c>
      <c r="K22" s="19">
        <v>35</v>
      </c>
      <c r="L22" s="19" t="s">
        <v>36</v>
      </c>
      <c r="M22" s="19">
        <v>700</v>
      </c>
      <c r="N22" s="19">
        <v>0.2</v>
      </c>
      <c r="O22" s="32">
        <v>23.49</v>
      </c>
      <c r="P22" s="19">
        <v>1700000</v>
      </c>
      <c r="Q22" s="16"/>
    </row>
    <row r="23" spans="1:20" x14ac:dyDescent="0.3">
      <c r="A23" s="48">
        <v>45311</v>
      </c>
      <c r="B23" s="19">
        <f t="shared" si="0"/>
        <v>36440</v>
      </c>
      <c r="C23" s="32">
        <v>36.44</v>
      </c>
      <c r="D23" s="32">
        <v>7.62</v>
      </c>
      <c r="E23" s="32">
        <v>7.23</v>
      </c>
      <c r="F23" s="19">
        <v>170</v>
      </c>
      <c r="G23" s="19">
        <v>23</v>
      </c>
      <c r="H23" s="19">
        <v>352</v>
      </c>
      <c r="I23" s="19">
        <v>36</v>
      </c>
      <c r="J23" s="19">
        <v>318</v>
      </c>
      <c r="K23" s="19">
        <v>36</v>
      </c>
      <c r="L23" s="19" t="s">
        <v>36</v>
      </c>
      <c r="M23" s="19">
        <v>500</v>
      </c>
      <c r="N23" s="19">
        <v>0.3</v>
      </c>
      <c r="O23" s="32">
        <v>22.6</v>
      </c>
      <c r="P23" s="19">
        <v>1300000</v>
      </c>
      <c r="Q23" s="16"/>
    </row>
    <row r="24" spans="1:20" x14ac:dyDescent="0.3">
      <c r="A24" s="48">
        <v>45312</v>
      </c>
      <c r="B24" s="19">
        <f t="shared" si="0"/>
        <v>38570</v>
      </c>
      <c r="C24" s="32">
        <v>38.57</v>
      </c>
      <c r="D24" s="32">
        <v>7.66</v>
      </c>
      <c r="E24" s="32">
        <v>7.28</v>
      </c>
      <c r="F24" s="19">
        <v>160</v>
      </c>
      <c r="G24" s="19">
        <v>22</v>
      </c>
      <c r="H24" s="19">
        <v>356</v>
      </c>
      <c r="I24" s="19">
        <v>40</v>
      </c>
      <c r="J24" s="19">
        <v>310</v>
      </c>
      <c r="K24" s="19">
        <v>34</v>
      </c>
      <c r="L24" s="19" t="s">
        <v>36</v>
      </c>
      <c r="M24" s="19">
        <v>600</v>
      </c>
      <c r="N24" s="19">
        <v>0.3</v>
      </c>
      <c r="O24" s="32">
        <v>23.17</v>
      </c>
      <c r="P24" s="19">
        <v>1700000</v>
      </c>
      <c r="Q24" s="16"/>
    </row>
    <row r="25" spans="1:20" x14ac:dyDescent="0.3">
      <c r="A25" s="48">
        <v>45313</v>
      </c>
      <c r="B25" s="19">
        <f t="shared" si="0"/>
        <v>39520</v>
      </c>
      <c r="C25" s="32">
        <v>39.520000000000003</v>
      </c>
      <c r="D25" s="32">
        <v>7.68</v>
      </c>
      <c r="E25" s="32">
        <v>7.22</v>
      </c>
      <c r="F25" s="19">
        <v>165</v>
      </c>
      <c r="G25" s="19">
        <v>24</v>
      </c>
      <c r="H25" s="19">
        <v>348</v>
      </c>
      <c r="I25" s="19">
        <v>36</v>
      </c>
      <c r="J25" s="19">
        <v>315</v>
      </c>
      <c r="K25" s="19">
        <v>33</v>
      </c>
      <c r="L25" s="19" t="s">
        <v>36</v>
      </c>
      <c r="M25" s="19">
        <v>400</v>
      </c>
      <c r="N25" s="19">
        <v>0.2</v>
      </c>
      <c r="O25" s="32">
        <v>23.87</v>
      </c>
      <c r="P25" s="19">
        <v>1200000</v>
      </c>
      <c r="Q25" s="16"/>
      <c r="T25" t="s">
        <v>37</v>
      </c>
    </row>
    <row r="26" spans="1:20" x14ac:dyDescent="0.3">
      <c r="A26" s="48">
        <v>45314</v>
      </c>
      <c r="B26" s="19">
        <f t="shared" si="0"/>
        <v>36480</v>
      </c>
      <c r="C26" s="32">
        <v>36.479999999999997</v>
      </c>
      <c r="D26" s="32">
        <v>7.65</v>
      </c>
      <c r="E26" s="32">
        <v>7.24</v>
      </c>
      <c r="F26" s="19">
        <v>160</v>
      </c>
      <c r="G26" s="19">
        <v>25</v>
      </c>
      <c r="H26" s="19">
        <v>344</v>
      </c>
      <c r="I26" s="19">
        <v>40</v>
      </c>
      <c r="J26" s="19">
        <v>348</v>
      </c>
      <c r="K26" s="19">
        <v>35</v>
      </c>
      <c r="L26" s="19" t="s">
        <v>36</v>
      </c>
      <c r="M26" s="19">
        <v>700</v>
      </c>
      <c r="N26" s="19">
        <v>0.3</v>
      </c>
      <c r="O26" s="32">
        <v>23.77</v>
      </c>
      <c r="P26" s="19">
        <v>1400000</v>
      </c>
      <c r="Q26" s="16"/>
    </row>
    <row r="27" spans="1:20" x14ac:dyDescent="0.3">
      <c r="A27" s="48">
        <v>45315</v>
      </c>
      <c r="B27" s="19">
        <f t="shared" si="0"/>
        <v>37100</v>
      </c>
      <c r="C27" s="32">
        <v>37.1</v>
      </c>
      <c r="D27" s="32">
        <v>7.68</v>
      </c>
      <c r="E27" s="32">
        <v>7.27</v>
      </c>
      <c r="F27" s="19">
        <v>155</v>
      </c>
      <c r="G27" s="19">
        <v>24</v>
      </c>
      <c r="H27" s="19">
        <v>352</v>
      </c>
      <c r="I27" s="19">
        <v>44</v>
      </c>
      <c r="J27" s="19">
        <v>327</v>
      </c>
      <c r="K27" s="19">
        <v>32</v>
      </c>
      <c r="L27" s="19" t="s">
        <v>36</v>
      </c>
      <c r="M27" s="19">
        <v>500</v>
      </c>
      <c r="N27" s="19">
        <v>0.3</v>
      </c>
      <c r="O27" s="32">
        <v>23.58</v>
      </c>
      <c r="P27" s="19">
        <v>1100000</v>
      </c>
      <c r="Q27" s="16"/>
    </row>
    <row r="28" spans="1:20" x14ac:dyDescent="0.3">
      <c r="A28" s="48">
        <v>45316</v>
      </c>
      <c r="B28" s="19">
        <f t="shared" si="0"/>
        <v>36680</v>
      </c>
      <c r="C28" s="32">
        <v>36.68</v>
      </c>
      <c r="D28" s="32">
        <v>7.64</v>
      </c>
      <c r="E28" s="32">
        <v>7.21</v>
      </c>
      <c r="F28" s="19">
        <v>165</v>
      </c>
      <c r="G28" s="19">
        <v>26</v>
      </c>
      <c r="H28" s="19">
        <v>364</v>
      </c>
      <c r="I28" s="19">
        <v>40</v>
      </c>
      <c r="J28" s="19">
        <v>336</v>
      </c>
      <c r="K28" s="19">
        <v>37</v>
      </c>
      <c r="L28" s="19" t="s">
        <v>36</v>
      </c>
      <c r="M28" s="19">
        <v>700</v>
      </c>
      <c r="N28" s="19">
        <v>0.3</v>
      </c>
      <c r="O28" s="32">
        <v>24.42</v>
      </c>
      <c r="P28" s="19">
        <v>1300000</v>
      </c>
      <c r="Q28" s="16"/>
    </row>
    <row r="29" spans="1:20" x14ac:dyDescent="0.3">
      <c r="A29" s="48">
        <v>45317</v>
      </c>
      <c r="B29" s="19">
        <f t="shared" si="0"/>
        <v>36730</v>
      </c>
      <c r="C29" s="32">
        <v>36.729999999999997</v>
      </c>
      <c r="D29" s="32">
        <v>7.72</v>
      </c>
      <c r="E29" s="32">
        <v>7.28</v>
      </c>
      <c r="F29" s="19">
        <v>160</v>
      </c>
      <c r="G29" s="19">
        <v>25</v>
      </c>
      <c r="H29" s="19">
        <v>356</v>
      </c>
      <c r="I29" s="19">
        <v>44</v>
      </c>
      <c r="J29" s="19">
        <v>347</v>
      </c>
      <c r="K29" s="19">
        <v>34</v>
      </c>
      <c r="L29" s="19" t="s">
        <v>36</v>
      </c>
      <c r="M29" s="19">
        <v>600</v>
      </c>
      <c r="N29" s="19">
        <v>0.2</v>
      </c>
      <c r="O29" s="32">
        <v>23.98</v>
      </c>
      <c r="P29" s="19">
        <v>1700000</v>
      </c>
      <c r="Q29" s="16"/>
    </row>
    <row r="30" spans="1:20" x14ac:dyDescent="0.3">
      <c r="A30" s="48">
        <v>45318</v>
      </c>
      <c r="B30" s="19">
        <f t="shared" si="0"/>
        <v>35630</v>
      </c>
      <c r="C30" s="32">
        <v>35.630000000000003</v>
      </c>
      <c r="D30" s="32">
        <v>7.67</v>
      </c>
      <c r="E30" s="32">
        <v>7.32</v>
      </c>
      <c r="F30" s="19">
        <v>155</v>
      </c>
      <c r="G30" s="19">
        <v>27</v>
      </c>
      <c r="H30" s="19">
        <v>364</v>
      </c>
      <c r="I30" s="19">
        <v>40</v>
      </c>
      <c r="J30" s="19">
        <v>370</v>
      </c>
      <c r="K30" s="19">
        <v>39</v>
      </c>
      <c r="L30" s="19" t="s">
        <v>36</v>
      </c>
      <c r="M30" s="19">
        <v>400</v>
      </c>
      <c r="N30" s="19">
        <v>0.3</v>
      </c>
      <c r="O30" s="32">
        <v>23.5</v>
      </c>
      <c r="P30" s="19">
        <v>1400000</v>
      </c>
      <c r="Q30" s="16"/>
    </row>
    <row r="31" spans="1:20" x14ac:dyDescent="0.3">
      <c r="A31" s="48">
        <v>45319</v>
      </c>
      <c r="B31" s="19">
        <f t="shared" si="0"/>
        <v>36840</v>
      </c>
      <c r="C31" s="32">
        <v>36.840000000000003</v>
      </c>
      <c r="D31" s="32">
        <v>7.63</v>
      </c>
      <c r="E31" s="32">
        <v>7.23</v>
      </c>
      <c r="F31" s="19">
        <v>160</v>
      </c>
      <c r="G31" s="19">
        <v>26</v>
      </c>
      <c r="H31" s="19">
        <v>360</v>
      </c>
      <c r="I31" s="19">
        <v>48</v>
      </c>
      <c r="J31" s="19">
        <v>354</v>
      </c>
      <c r="K31" s="19">
        <v>36</v>
      </c>
      <c r="L31" s="19" t="s">
        <v>36</v>
      </c>
      <c r="M31" s="19">
        <v>600</v>
      </c>
      <c r="N31" s="19">
        <v>0.3</v>
      </c>
      <c r="O31" s="32">
        <v>23.15</v>
      </c>
      <c r="P31" s="19">
        <v>1200000</v>
      </c>
      <c r="Q31" s="16"/>
    </row>
    <row r="32" spans="1:20" x14ac:dyDescent="0.3">
      <c r="A32" s="48">
        <v>45320</v>
      </c>
      <c r="B32" s="19">
        <f t="shared" si="0"/>
        <v>40520</v>
      </c>
      <c r="C32" s="32">
        <v>40.520000000000003</v>
      </c>
      <c r="D32" s="32">
        <v>7.65</v>
      </c>
      <c r="E32" s="32">
        <v>7.27</v>
      </c>
      <c r="F32" s="19">
        <v>150</v>
      </c>
      <c r="G32" s="19">
        <v>28</v>
      </c>
      <c r="H32" s="19">
        <v>352</v>
      </c>
      <c r="I32" s="19">
        <v>44</v>
      </c>
      <c r="J32" s="19">
        <v>332</v>
      </c>
      <c r="K32" s="19">
        <v>38</v>
      </c>
      <c r="L32" s="19" t="s">
        <v>36</v>
      </c>
      <c r="M32" s="19">
        <v>500</v>
      </c>
      <c r="N32" s="19">
        <v>0.3</v>
      </c>
      <c r="O32" s="32">
        <v>24.55</v>
      </c>
      <c r="P32" s="19">
        <v>1700000</v>
      </c>
      <c r="Q32" s="16"/>
    </row>
    <row r="33" spans="1:17" x14ac:dyDescent="0.3">
      <c r="A33" s="48">
        <v>45321</v>
      </c>
      <c r="B33" s="19">
        <f t="shared" si="0"/>
        <v>39020</v>
      </c>
      <c r="C33" s="32">
        <v>39.020000000000003</v>
      </c>
      <c r="D33" s="32">
        <v>7.6</v>
      </c>
      <c r="E33" s="32">
        <v>7.29</v>
      </c>
      <c r="F33" s="19">
        <v>155</v>
      </c>
      <c r="G33" s="19">
        <v>25</v>
      </c>
      <c r="H33" s="19">
        <v>356</v>
      </c>
      <c r="I33" s="19">
        <v>40</v>
      </c>
      <c r="J33" s="19">
        <v>320</v>
      </c>
      <c r="K33" s="19">
        <v>35</v>
      </c>
      <c r="L33" s="19" t="s">
        <v>36</v>
      </c>
      <c r="M33" s="19">
        <v>400</v>
      </c>
      <c r="N33" s="19">
        <v>0.3</v>
      </c>
      <c r="O33" s="32">
        <v>24.38</v>
      </c>
      <c r="P33" s="19">
        <v>1300000</v>
      </c>
      <c r="Q33" s="16"/>
    </row>
    <row r="34" spans="1:17" ht="15" thickBot="1" x14ac:dyDescent="0.35">
      <c r="A34" s="48">
        <v>45322</v>
      </c>
      <c r="B34" s="34">
        <f t="shared" si="0"/>
        <v>38250</v>
      </c>
      <c r="C34" s="44">
        <v>38.25</v>
      </c>
      <c r="D34" s="44">
        <v>7.58</v>
      </c>
      <c r="E34" s="44">
        <v>7.35</v>
      </c>
      <c r="F34" s="34">
        <v>160</v>
      </c>
      <c r="G34" s="34">
        <v>26</v>
      </c>
      <c r="H34" s="34">
        <v>360</v>
      </c>
      <c r="I34" s="34">
        <v>44</v>
      </c>
      <c r="J34" s="34">
        <v>332</v>
      </c>
      <c r="K34" s="34">
        <v>37</v>
      </c>
      <c r="L34" s="34" t="s">
        <v>36</v>
      </c>
      <c r="M34" s="34">
        <v>500</v>
      </c>
      <c r="N34" s="34">
        <v>0.2</v>
      </c>
      <c r="O34" s="44">
        <v>24.06</v>
      </c>
      <c r="P34" s="34">
        <v>1100000</v>
      </c>
      <c r="Q34" s="39"/>
    </row>
    <row r="35" spans="1:17" ht="15" thickBot="1" x14ac:dyDescent="0.35">
      <c r="A35" s="11" t="s">
        <v>31</v>
      </c>
      <c r="B35" s="17">
        <f>AVERAGE(B4:B34)</f>
        <v>37574.838709677417</v>
      </c>
      <c r="C35" s="17">
        <f t="shared" ref="C35:P35" si="1">AVERAGE(C4:C34)</f>
        <v>37.574838709677415</v>
      </c>
      <c r="D35" s="17">
        <f t="shared" si="1"/>
        <v>7.6116129032258071</v>
      </c>
      <c r="E35" s="17">
        <f t="shared" si="1"/>
        <v>7.2416129032258061</v>
      </c>
      <c r="F35" s="17">
        <f t="shared" si="1"/>
        <v>159.67741935483872</v>
      </c>
      <c r="G35" s="17">
        <f t="shared" si="1"/>
        <v>24.29032258064516</v>
      </c>
      <c r="H35" s="17">
        <f t="shared" si="1"/>
        <v>347.35483870967744</v>
      </c>
      <c r="I35" s="17">
        <f t="shared" si="1"/>
        <v>42.064516129032256</v>
      </c>
      <c r="J35" s="17">
        <f t="shared" si="1"/>
        <v>330.48387096774195</v>
      </c>
      <c r="K35" s="17">
        <f t="shared" si="1"/>
        <v>36.806451612903224</v>
      </c>
      <c r="L35" s="17"/>
      <c r="M35" s="17">
        <f t="shared" si="1"/>
        <v>561.29032258064512</v>
      </c>
      <c r="N35" s="17">
        <f t="shared" si="1"/>
        <v>0.28290322580645161</v>
      </c>
      <c r="O35" s="17">
        <f t="shared" si="1"/>
        <v>23.671290322580639</v>
      </c>
      <c r="P35" s="17">
        <f t="shared" si="1"/>
        <v>1403225.8064516129</v>
      </c>
      <c r="Q35" s="31"/>
    </row>
    <row r="36" spans="1:17" x14ac:dyDescent="0.3">
      <c r="C36" s="14">
        <f>SUM(C4:C34)</f>
        <v>1164.82</v>
      </c>
    </row>
    <row r="41" spans="1:17" ht="40.799999999999997" customHeight="1" x14ac:dyDescent="0.3">
      <c r="A41" s="56" t="s">
        <v>32</v>
      </c>
      <c r="B41" s="56"/>
      <c r="C41" s="56" t="s">
        <v>33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3" spans="1:17" x14ac:dyDescent="0.3">
      <c r="A43" s="13" t="s">
        <v>34</v>
      </c>
      <c r="B43" s="14">
        <f>MIN(B4:B34)</f>
        <v>34530</v>
      </c>
      <c r="C43" s="14">
        <f t="shared" ref="C43:P43" si="2">MIN(C4:C34)</f>
        <v>34.53</v>
      </c>
      <c r="D43" s="14">
        <f t="shared" si="2"/>
        <v>7.52</v>
      </c>
      <c r="E43" s="14">
        <f t="shared" si="2"/>
        <v>7.03</v>
      </c>
      <c r="F43" s="14">
        <f t="shared" si="2"/>
        <v>150</v>
      </c>
      <c r="G43" s="14">
        <f t="shared" si="2"/>
        <v>21</v>
      </c>
      <c r="H43" s="14">
        <f t="shared" si="2"/>
        <v>308</v>
      </c>
      <c r="I43" s="14">
        <f t="shared" si="2"/>
        <v>36</v>
      </c>
      <c r="J43" s="14">
        <f t="shared" si="2"/>
        <v>295</v>
      </c>
      <c r="K43" s="14">
        <f t="shared" si="2"/>
        <v>31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22.47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40600</v>
      </c>
      <c r="C45" s="14">
        <f t="shared" ref="C45:P45" si="3">MAX(C4:C34)</f>
        <v>40.6</v>
      </c>
      <c r="D45" s="14">
        <f t="shared" si="3"/>
        <v>7.72</v>
      </c>
      <c r="E45" s="14">
        <f t="shared" si="3"/>
        <v>7.39</v>
      </c>
      <c r="F45" s="14">
        <f t="shared" si="3"/>
        <v>170</v>
      </c>
      <c r="G45" s="14">
        <f t="shared" si="3"/>
        <v>28</v>
      </c>
      <c r="H45" s="14">
        <f t="shared" si="3"/>
        <v>364</v>
      </c>
      <c r="I45" s="14">
        <f t="shared" si="3"/>
        <v>48</v>
      </c>
      <c r="J45" s="14">
        <f t="shared" si="3"/>
        <v>370</v>
      </c>
      <c r="K45" s="14">
        <f t="shared" si="3"/>
        <v>46</v>
      </c>
      <c r="L45" s="14"/>
      <c r="M45" s="14">
        <f t="shared" si="3"/>
        <v>700</v>
      </c>
      <c r="N45" s="14">
        <f t="shared" si="3"/>
        <v>0.31</v>
      </c>
      <c r="O45" s="14">
        <f t="shared" si="3"/>
        <v>24.88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zoomScale="98" zoomScaleNormal="98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8" t="s">
        <v>38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27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3" t="s">
        <v>9</v>
      </c>
      <c r="C3" s="24" t="s">
        <v>10</v>
      </c>
      <c r="D3" s="25" t="s">
        <v>11</v>
      </c>
      <c r="E3" s="25" t="s">
        <v>22</v>
      </c>
      <c r="F3" s="40" t="s">
        <v>12</v>
      </c>
      <c r="G3" s="41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8">
        <v>45292</v>
      </c>
      <c r="B4" s="29">
        <f>C4*1000</f>
        <v>29170</v>
      </c>
      <c r="C4" s="43">
        <v>29.17</v>
      </c>
      <c r="D4" s="43">
        <v>7.33</v>
      </c>
      <c r="E4" s="43">
        <v>7.35</v>
      </c>
      <c r="F4" s="29">
        <v>120</v>
      </c>
      <c r="G4" s="29">
        <v>12</v>
      </c>
      <c r="H4" s="29">
        <v>324</v>
      </c>
      <c r="I4" s="29">
        <v>36</v>
      </c>
      <c r="J4" s="29">
        <v>297</v>
      </c>
      <c r="K4" s="29">
        <v>22</v>
      </c>
      <c r="L4" s="29" t="s">
        <v>36</v>
      </c>
      <c r="M4" s="29">
        <v>500</v>
      </c>
      <c r="N4" s="29">
        <v>0.2</v>
      </c>
      <c r="O4" s="43">
        <v>22.73</v>
      </c>
      <c r="P4" s="29">
        <v>1700000</v>
      </c>
      <c r="Q4" s="30"/>
    </row>
    <row r="5" spans="1:46" x14ac:dyDescent="0.3">
      <c r="A5" s="48">
        <v>45293</v>
      </c>
      <c r="B5" s="19">
        <f t="shared" ref="B5:B34" si="0">C5*1000</f>
        <v>28510</v>
      </c>
      <c r="C5" s="32">
        <v>28.51</v>
      </c>
      <c r="D5" s="32">
        <v>7.41</v>
      </c>
      <c r="E5" s="32">
        <v>7.33</v>
      </c>
      <c r="F5" s="19">
        <v>130</v>
      </c>
      <c r="G5" s="19">
        <v>11</v>
      </c>
      <c r="H5" s="19">
        <v>320</v>
      </c>
      <c r="I5" s="19">
        <v>32</v>
      </c>
      <c r="J5" s="19">
        <v>301</v>
      </c>
      <c r="K5" s="19">
        <v>24</v>
      </c>
      <c r="L5" s="19" t="s">
        <v>36</v>
      </c>
      <c r="M5" s="19">
        <v>400</v>
      </c>
      <c r="N5" s="19">
        <v>0.2</v>
      </c>
      <c r="O5" s="32">
        <v>23.92</v>
      </c>
      <c r="P5" s="19">
        <v>1300000</v>
      </c>
      <c r="Q5" s="38"/>
    </row>
    <row r="6" spans="1:46" x14ac:dyDescent="0.3">
      <c r="A6" s="48">
        <v>45294</v>
      </c>
      <c r="B6" s="19">
        <f t="shared" si="0"/>
        <v>31230</v>
      </c>
      <c r="C6" s="32">
        <v>31.23</v>
      </c>
      <c r="D6" s="32">
        <v>7.45</v>
      </c>
      <c r="E6" s="32">
        <v>7.26</v>
      </c>
      <c r="F6" s="19">
        <v>125</v>
      </c>
      <c r="G6" s="19">
        <v>14</v>
      </c>
      <c r="H6" s="19">
        <v>340</v>
      </c>
      <c r="I6" s="19">
        <v>36</v>
      </c>
      <c r="J6" s="19">
        <v>314</v>
      </c>
      <c r="K6" s="19">
        <v>26</v>
      </c>
      <c r="L6" s="19" t="s">
        <v>36</v>
      </c>
      <c r="M6" s="19">
        <v>700</v>
      </c>
      <c r="N6" s="19">
        <v>0.3</v>
      </c>
      <c r="O6" s="32">
        <v>23.46</v>
      </c>
      <c r="P6" s="19">
        <v>1400000</v>
      </c>
      <c r="Q6" s="38"/>
    </row>
    <row r="7" spans="1:46" x14ac:dyDescent="0.3">
      <c r="A7" s="48">
        <v>45295</v>
      </c>
      <c r="B7" s="19">
        <f t="shared" si="0"/>
        <v>28510</v>
      </c>
      <c r="C7" s="32">
        <v>28.51</v>
      </c>
      <c r="D7" s="32">
        <v>7.2</v>
      </c>
      <c r="E7" s="32">
        <v>7.32</v>
      </c>
      <c r="F7" s="19">
        <v>120</v>
      </c>
      <c r="G7" s="19">
        <v>13</v>
      </c>
      <c r="H7" s="19">
        <v>328</v>
      </c>
      <c r="I7" s="19">
        <v>40</v>
      </c>
      <c r="J7" s="19">
        <v>317</v>
      </c>
      <c r="K7" s="19">
        <v>25</v>
      </c>
      <c r="L7" s="19" t="s">
        <v>36</v>
      </c>
      <c r="M7" s="19">
        <v>500</v>
      </c>
      <c r="N7" s="19">
        <v>0.3</v>
      </c>
      <c r="O7" s="32">
        <v>22.87</v>
      </c>
      <c r="P7" s="19">
        <v>1400000</v>
      </c>
      <c r="Q7" s="38"/>
    </row>
    <row r="8" spans="1:46" x14ac:dyDescent="0.3">
      <c r="A8" s="48">
        <v>45296</v>
      </c>
      <c r="B8" s="19">
        <f t="shared" si="0"/>
        <v>28450</v>
      </c>
      <c r="C8" s="32">
        <v>28.45</v>
      </c>
      <c r="D8" s="32">
        <v>7.13</v>
      </c>
      <c r="E8" s="32">
        <v>7.35</v>
      </c>
      <c r="F8" s="19">
        <v>125</v>
      </c>
      <c r="G8" s="19">
        <v>12</v>
      </c>
      <c r="H8" s="19">
        <v>316</v>
      </c>
      <c r="I8" s="19">
        <v>36</v>
      </c>
      <c r="J8" s="19">
        <v>286</v>
      </c>
      <c r="K8" s="19">
        <v>19</v>
      </c>
      <c r="L8" s="19" t="s">
        <v>36</v>
      </c>
      <c r="M8" s="19">
        <v>600</v>
      </c>
      <c r="N8" s="19">
        <v>0.2</v>
      </c>
      <c r="O8" s="32">
        <v>22.42</v>
      </c>
      <c r="P8" s="19">
        <v>1100000</v>
      </c>
      <c r="Q8" s="38"/>
    </row>
    <row r="9" spans="1:46" x14ac:dyDescent="0.3">
      <c r="A9" s="48">
        <v>45297</v>
      </c>
      <c r="B9" s="19">
        <f t="shared" si="0"/>
        <v>27760</v>
      </c>
      <c r="C9" s="32">
        <v>27.76</v>
      </c>
      <c r="D9" s="32">
        <v>6.88</v>
      </c>
      <c r="E9" s="32">
        <v>7.35</v>
      </c>
      <c r="F9" s="19">
        <v>135</v>
      </c>
      <c r="G9" s="19">
        <v>13</v>
      </c>
      <c r="H9" s="19">
        <v>330</v>
      </c>
      <c r="I9" s="19">
        <v>36</v>
      </c>
      <c r="J9" s="19">
        <v>320</v>
      </c>
      <c r="K9" s="19">
        <v>18</v>
      </c>
      <c r="L9" s="19" t="s">
        <v>36</v>
      </c>
      <c r="M9" s="19">
        <v>500</v>
      </c>
      <c r="N9" s="19">
        <v>0.2</v>
      </c>
      <c r="O9" s="32">
        <v>23.16</v>
      </c>
      <c r="P9" s="19">
        <v>1200000</v>
      </c>
      <c r="Q9" s="38"/>
    </row>
    <row r="10" spans="1:46" x14ac:dyDescent="0.3">
      <c r="A10" s="48">
        <v>45298</v>
      </c>
      <c r="B10" s="19">
        <f t="shared" si="0"/>
        <v>29790</v>
      </c>
      <c r="C10" s="32">
        <v>29.79</v>
      </c>
      <c r="D10" s="32">
        <v>7.01</v>
      </c>
      <c r="E10" s="32">
        <v>7.38</v>
      </c>
      <c r="F10" s="19">
        <v>130</v>
      </c>
      <c r="G10" s="19">
        <v>14</v>
      </c>
      <c r="H10" s="19">
        <v>324</v>
      </c>
      <c r="I10" s="19">
        <v>40</v>
      </c>
      <c r="J10" s="19">
        <v>308</v>
      </c>
      <c r="K10" s="19">
        <v>16</v>
      </c>
      <c r="L10" s="19" t="s">
        <v>36</v>
      </c>
      <c r="M10" s="19">
        <v>400</v>
      </c>
      <c r="N10" s="19">
        <v>0.2</v>
      </c>
      <c r="O10" s="32">
        <v>22.38</v>
      </c>
      <c r="P10" s="19">
        <v>1700000</v>
      </c>
      <c r="Q10" s="38"/>
    </row>
    <row r="11" spans="1:46" x14ac:dyDescent="0.3">
      <c r="A11" s="48">
        <v>45299</v>
      </c>
      <c r="B11" s="19">
        <f t="shared" si="0"/>
        <v>29160</v>
      </c>
      <c r="C11" s="32">
        <v>29.16</v>
      </c>
      <c r="D11" s="32">
        <v>7.17</v>
      </c>
      <c r="E11" s="32">
        <v>7.4</v>
      </c>
      <c r="F11" s="19">
        <v>125</v>
      </c>
      <c r="G11" s="19">
        <v>13</v>
      </c>
      <c r="H11" s="19">
        <v>336</v>
      </c>
      <c r="I11" s="19">
        <v>36</v>
      </c>
      <c r="J11" s="19">
        <v>315</v>
      </c>
      <c r="K11" s="19">
        <v>18</v>
      </c>
      <c r="L11" s="19" t="s">
        <v>36</v>
      </c>
      <c r="M11" s="19">
        <v>600</v>
      </c>
      <c r="N11" s="19">
        <v>0.3</v>
      </c>
      <c r="O11" s="32">
        <v>23.67</v>
      </c>
      <c r="P11" s="19">
        <v>1100000</v>
      </c>
      <c r="Q11" s="38"/>
    </row>
    <row r="12" spans="1:46" x14ac:dyDescent="0.3">
      <c r="A12" s="48">
        <v>45300</v>
      </c>
      <c r="B12" s="19">
        <f t="shared" si="0"/>
        <v>29340</v>
      </c>
      <c r="C12" s="32">
        <v>29.34</v>
      </c>
      <c r="D12" s="32">
        <v>7.21</v>
      </c>
      <c r="E12" s="32">
        <v>7.36</v>
      </c>
      <c r="F12" s="19">
        <v>130</v>
      </c>
      <c r="G12" s="19">
        <v>14</v>
      </c>
      <c r="H12" s="19">
        <v>328</v>
      </c>
      <c r="I12" s="19">
        <v>40</v>
      </c>
      <c r="J12" s="19">
        <v>310</v>
      </c>
      <c r="K12" s="19">
        <v>17</v>
      </c>
      <c r="L12" s="19" t="s">
        <v>36</v>
      </c>
      <c r="M12" s="19">
        <v>500</v>
      </c>
      <c r="N12" s="19">
        <v>0.3</v>
      </c>
      <c r="O12" s="32">
        <v>24.13</v>
      </c>
      <c r="P12" s="19">
        <v>1400000</v>
      </c>
      <c r="Q12" s="38"/>
    </row>
    <row r="13" spans="1:46" x14ac:dyDescent="0.3">
      <c r="A13" s="48">
        <v>45301</v>
      </c>
      <c r="B13" s="19">
        <f t="shared" si="0"/>
        <v>28970</v>
      </c>
      <c r="C13" s="32">
        <v>28.97</v>
      </c>
      <c r="D13" s="32">
        <v>7.25</v>
      </c>
      <c r="E13" s="32">
        <v>7.37</v>
      </c>
      <c r="F13" s="19">
        <v>140</v>
      </c>
      <c r="G13" s="19">
        <v>13</v>
      </c>
      <c r="H13" s="19">
        <v>316</v>
      </c>
      <c r="I13" s="19">
        <v>36</v>
      </c>
      <c r="J13" s="19">
        <v>292</v>
      </c>
      <c r="K13" s="19">
        <v>16</v>
      </c>
      <c r="L13" s="19" t="s">
        <v>36</v>
      </c>
      <c r="M13" s="19">
        <v>700</v>
      </c>
      <c r="N13" s="19">
        <v>0.3</v>
      </c>
      <c r="O13" s="32">
        <v>22.79</v>
      </c>
      <c r="P13" s="19">
        <v>1300000</v>
      </c>
      <c r="Q13" s="38"/>
    </row>
    <row r="14" spans="1:46" x14ac:dyDescent="0.3">
      <c r="A14" s="48">
        <v>45302</v>
      </c>
      <c r="B14" s="19">
        <f t="shared" si="0"/>
        <v>28960</v>
      </c>
      <c r="C14" s="32">
        <v>28.96</v>
      </c>
      <c r="D14" s="32">
        <v>7.28</v>
      </c>
      <c r="E14" s="32">
        <v>7.38</v>
      </c>
      <c r="F14" s="19">
        <v>120</v>
      </c>
      <c r="G14" s="19">
        <v>14</v>
      </c>
      <c r="H14" s="19">
        <v>348</v>
      </c>
      <c r="I14" s="19">
        <v>40</v>
      </c>
      <c r="J14" s="19">
        <v>329</v>
      </c>
      <c r="K14" s="19">
        <v>18</v>
      </c>
      <c r="L14" s="19" t="s">
        <v>36</v>
      </c>
      <c r="M14" s="19">
        <v>500</v>
      </c>
      <c r="N14" s="19">
        <v>0.2</v>
      </c>
      <c r="O14" s="32">
        <v>23.14</v>
      </c>
      <c r="P14" s="19">
        <v>1200000</v>
      </c>
      <c r="Q14" s="38"/>
    </row>
    <row r="15" spans="1:46" x14ac:dyDescent="0.3">
      <c r="A15" s="48">
        <v>45303</v>
      </c>
      <c r="B15" s="19">
        <f t="shared" si="0"/>
        <v>27570</v>
      </c>
      <c r="C15" s="32">
        <v>27.57</v>
      </c>
      <c r="D15" s="32">
        <v>7.24</v>
      </c>
      <c r="E15" s="32">
        <v>7.33</v>
      </c>
      <c r="F15" s="19">
        <v>140</v>
      </c>
      <c r="G15" s="19">
        <v>10</v>
      </c>
      <c r="H15" s="19">
        <v>356</v>
      </c>
      <c r="I15" s="19">
        <v>36</v>
      </c>
      <c r="J15" s="19">
        <v>347</v>
      </c>
      <c r="K15" s="19">
        <v>17</v>
      </c>
      <c r="L15" s="19" t="s">
        <v>36</v>
      </c>
      <c r="M15" s="19">
        <v>600</v>
      </c>
      <c r="N15" s="19">
        <v>0.2</v>
      </c>
      <c r="O15" s="32">
        <v>22.56</v>
      </c>
      <c r="P15" s="19">
        <v>1700000</v>
      </c>
      <c r="Q15" s="38"/>
    </row>
    <row r="16" spans="1:46" x14ac:dyDescent="0.3">
      <c r="A16" s="48">
        <v>45304</v>
      </c>
      <c r="B16" s="19">
        <f t="shared" si="0"/>
        <v>28780</v>
      </c>
      <c r="C16" s="32">
        <v>28.78</v>
      </c>
      <c r="D16" s="32">
        <v>7.16</v>
      </c>
      <c r="E16" s="32">
        <v>7.32</v>
      </c>
      <c r="F16" s="19">
        <v>135</v>
      </c>
      <c r="G16" s="19">
        <v>11</v>
      </c>
      <c r="H16" s="19">
        <v>320</v>
      </c>
      <c r="I16" s="19">
        <v>32</v>
      </c>
      <c r="J16" s="19">
        <v>303</v>
      </c>
      <c r="K16" s="19">
        <v>18</v>
      </c>
      <c r="L16" s="19" t="s">
        <v>36</v>
      </c>
      <c r="M16" s="19">
        <v>400</v>
      </c>
      <c r="N16" s="19">
        <v>0.2</v>
      </c>
      <c r="O16" s="32">
        <v>23.02</v>
      </c>
      <c r="P16" s="19">
        <v>1400000</v>
      </c>
      <c r="Q16" s="38"/>
    </row>
    <row r="17" spans="1:17" x14ac:dyDescent="0.3">
      <c r="A17" s="48">
        <v>45305</v>
      </c>
      <c r="B17" s="19">
        <f t="shared" si="0"/>
        <v>28300</v>
      </c>
      <c r="C17" s="32">
        <v>28.3</v>
      </c>
      <c r="D17" s="32">
        <v>7.13</v>
      </c>
      <c r="E17" s="32">
        <v>7.3</v>
      </c>
      <c r="F17" s="19">
        <v>130</v>
      </c>
      <c r="G17" s="19">
        <v>12</v>
      </c>
      <c r="H17" s="19">
        <v>332</v>
      </c>
      <c r="I17" s="19">
        <v>36</v>
      </c>
      <c r="J17" s="19">
        <v>325</v>
      </c>
      <c r="K17" s="19">
        <v>17</v>
      </c>
      <c r="L17" s="19" t="s">
        <v>36</v>
      </c>
      <c r="M17" s="19">
        <v>700</v>
      </c>
      <c r="N17" s="19">
        <v>0.2</v>
      </c>
      <c r="O17" s="32">
        <v>22.63</v>
      </c>
      <c r="P17" s="19">
        <v>1300000</v>
      </c>
      <c r="Q17" s="38"/>
    </row>
    <row r="18" spans="1:17" x14ac:dyDescent="0.3">
      <c r="A18" s="48">
        <v>45306</v>
      </c>
      <c r="B18" s="19">
        <f t="shared" si="0"/>
        <v>28450</v>
      </c>
      <c r="C18" s="32">
        <v>28.45</v>
      </c>
      <c r="D18" s="32">
        <v>7.15</v>
      </c>
      <c r="E18" s="32">
        <v>7.29</v>
      </c>
      <c r="F18" s="19">
        <v>120</v>
      </c>
      <c r="G18" s="19">
        <v>11</v>
      </c>
      <c r="H18" s="19">
        <v>324</v>
      </c>
      <c r="I18" s="19">
        <v>32</v>
      </c>
      <c r="J18" s="19">
        <v>316</v>
      </c>
      <c r="K18" s="19">
        <v>18</v>
      </c>
      <c r="L18" s="19" t="s">
        <v>36</v>
      </c>
      <c r="M18" s="19">
        <v>500</v>
      </c>
      <c r="N18" s="19">
        <v>0.2</v>
      </c>
      <c r="O18" s="32">
        <v>23.68</v>
      </c>
      <c r="P18" s="19">
        <v>1100000</v>
      </c>
      <c r="Q18" s="38"/>
    </row>
    <row r="19" spans="1:17" x14ac:dyDescent="0.3">
      <c r="A19" s="48">
        <v>45307</v>
      </c>
      <c r="B19" s="19">
        <f t="shared" si="0"/>
        <v>27240</v>
      </c>
      <c r="C19" s="32">
        <v>27.24</v>
      </c>
      <c r="D19" s="32">
        <v>7.18</v>
      </c>
      <c r="E19" s="32">
        <v>7.25</v>
      </c>
      <c r="F19" s="19">
        <v>135</v>
      </c>
      <c r="G19" s="19">
        <v>12</v>
      </c>
      <c r="H19" s="19">
        <v>360</v>
      </c>
      <c r="I19" s="19">
        <v>36</v>
      </c>
      <c r="J19" s="19">
        <v>352</v>
      </c>
      <c r="K19" s="19">
        <v>17</v>
      </c>
      <c r="L19" s="19" t="s">
        <v>36</v>
      </c>
      <c r="M19" s="19">
        <v>400</v>
      </c>
      <c r="N19" s="19">
        <v>0.2</v>
      </c>
      <c r="O19" s="32">
        <v>23.85</v>
      </c>
      <c r="P19" s="19">
        <v>1200000</v>
      </c>
      <c r="Q19" s="38"/>
    </row>
    <row r="20" spans="1:17" x14ac:dyDescent="0.3">
      <c r="A20" s="48">
        <v>45308</v>
      </c>
      <c r="B20" s="19">
        <f t="shared" si="0"/>
        <v>27770</v>
      </c>
      <c r="C20" s="32">
        <v>27.77</v>
      </c>
      <c r="D20" s="32">
        <v>7.27</v>
      </c>
      <c r="E20" s="32">
        <v>7.3</v>
      </c>
      <c r="F20" s="19">
        <v>130</v>
      </c>
      <c r="G20" s="19">
        <v>11</v>
      </c>
      <c r="H20" s="19">
        <v>324</v>
      </c>
      <c r="I20" s="19">
        <v>36</v>
      </c>
      <c r="J20" s="19">
        <v>306</v>
      </c>
      <c r="K20" s="19">
        <v>19</v>
      </c>
      <c r="L20" s="19" t="s">
        <v>36</v>
      </c>
      <c r="M20" s="19">
        <v>700</v>
      </c>
      <c r="N20" s="19">
        <v>0.3</v>
      </c>
      <c r="O20" s="32">
        <v>24.53</v>
      </c>
      <c r="P20" s="19">
        <v>1400000</v>
      </c>
      <c r="Q20" s="38"/>
    </row>
    <row r="21" spans="1:17" x14ac:dyDescent="0.3">
      <c r="A21" s="48">
        <v>45309</v>
      </c>
      <c r="B21" s="19">
        <f t="shared" si="0"/>
        <v>28530</v>
      </c>
      <c r="C21" s="32">
        <v>28.53</v>
      </c>
      <c r="D21" s="32">
        <v>7.34</v>
      </c>
      <c r="E21" s="32">
        <v>7.29</v>
      </c>
      <c r="F21" s="19">
        <v>125</v>
      </c>
      <c r="G21" s="19">
        <v>13</v>
      </c>
      <c r="H21" s="19">
        <v>320</v>
      </c>
      <c r="I21" s="19">
        <v>40</v>
      </c>
      <c r="J21" s="19">
        <v>293</v>
      </c>
      <c r="K21" s="19">
        <v>18</v>
      </c>
      <c r="L21" s="19" t="s">
        <v>36</v>
      </c>
      <c r="M21" s="19">
        <v>400</v>
      </c>
      <c r="N21" s="19">
        <v>0.2</v>
      </c>
      <c r="O21" s="32">
        <v>23.34</v>
      </c>
      <c r="P21" s="19">
        <v>1300000</v>
      </c>
      <c r="Q21" s="38"/>
    </row>
    <row r="22" spans="1:17" x14ac:dyDescent="0.3">
      <c r="A22" s="48">
        <v>45310</v>
      </c>
      <c r="B22" s="19">
        <f t="shared" si="0"/>
        <v>29570</v>
      </c>
      <c r="C22" s="32">
        <v>29.57</v>
      </c>
      <c r="D22" s="32">
        <v>7.36</v>
      </c>
      <c r="E22" s="32">
        <v>7.28</v>
      </c>
      <c r="F22" s="19">
        <v>130</v>
      </c>
      <c r="G22" s="19">
        <v>12</v>
      </c>
      <c r="H22" s="19">
        <v>332</v>
      </c>
      <c r="I22" s="19">
        <v>36</v>
      </c>
      <c r="J22" s="19">
        <v>315</v>
      </c>
      <c r="K22" s="19">
        <v>19</v>
      </c>
      <c r="L22" s="19" t="s">
        <v>36</v>
      </c>
      <c r="M22" s="19">
        <v>600</v>
      </c>
      <c r="N22" s="19">
        <v>0.3</v>
      </c>
      <c r="O22" s="32">
        <v>22.63</v>
      </c>
      <c r="P22" s="19">
        <v>1700000</v>
      </c>
      <c r="Q22" s="38"/>
    </row>
    <row r="23" spans="1:17" x14ac:dyDescent="0.3">
      <c r="A23" s="48">
        <v>45311</v>
      </c>
      <c r="B23" s="19">
        <f t="shared" si="0"/>
        <v>27430</v>
      </c>
      <c r="C23" s="32">
        <v>27.43</v>
      </c>
      <c r="D23" s="32">
        <v>7.3</v>
      </c>
      <c r="E23" s="32">
        <v>7.24</v>
      </c>
      <c r="F23" s="19">
        <v>135</v>
      </c>
      <c r="G23" s="19">
        <v>13</v>
      </c>
      <c r="H23" s="19">
        <v>312</v>
      </c>
      <c r="I23" s="19">
        <v>36</v>
      </c>
      <c r="J23" s="19">
        <v>280</v>
      </c>
      <c r="K23" s="19">
        <v>16</v>
      </c>
      <c r="L23" s="19" t="s">
        <v>36</v>
      </c>
      <c r="M23" s="19">
        <v>700</v>
      </c>
      <c r="N23" s="19">
        <v>0.2</v>
      </c>
      <c r="O23" s="32">
        <v>22.31</v>
      </c>
      <c r="P23" s="19">
        <v>1200000</v>
      </c>
      <c r="Q23" s="38"/>
    </row>
    <row r="24" spans="1:17" x14ac:dyDescent="0.3">
      <c r="A24" s="48">
        <v>45312</v>
      </c>
      <c r="B24" s="19">
        <f t="shared" si="0"/>
        <v>28130</v>
      </c>
      <c r="C24" s="32">
        <v>28.13</v>
      </c>
      <c r="D24" s="32">
        <v>7.15</v>
      </c>
      <c r="E24" s="32">
        <v>7.29</v>
      </c>
      <c r="F24" s="19">
        <v>140</v>
      </c>
      <c r="G24" s="19">
        <v>12</v>
      </c>
      <c r="H24" s="19">
        <v>328</v>
      </c>
      <c r="I24" s="19">
        <v>40</v>
      </c>
      <c r="J24" s="19">
        <v>326</v>
      </c>
      <c r="K24" s="19">
        <v>15</v>
      </c>
      <c r="L24" s="19" t="s">
        <v>36</v>
      </c>
      <c r="M24" s="19">
        <v>600</v>
      </c>
      <c r="N24" s="19">
        <v>0.3</v>
      </c>
      <c r="O24" s="32">
        <v>22.83</v>
      </c>
      <c r="P24" s="19">
        <v>1100000</v>
      </c>
      <c r="Q24" s="38"/>
    </row>
    <row r="25" spans="1:17" x14ac:dyDescent="0.3">
      <c r="A25" s="48">
        <v>45313</v>
      </c>
      <c r="B25" s="19">
        <f t="shared" si="0"/>
        <v>28830</v>
      </c>
      <c r="C25" s="32">
        <v>28.83</v>
      </c>
      <c r="D25" s="32">
        <v>7.18</v>
      </c>
      <c r="E25" s="32">
        <v>7.31</v>
      </c>
      <c r="F25" s="19">
        <v>130</v>
      </c>
      <c r="G25" s="19">
        <v>13</v>
      </c>
      <c r="H25" s="19">
        <v>320</v>
      </c>
      <c r="I25" s="19">
        <v>36</v>
      </c>
      <c r="J25" s="19">
        <v>277</v>
      </c>
      <c r="K25" s="19">
        <v>17</v>
      </c>
      <c r="L25" s="19" t="s">
        <v>36</v>
      </c>
      <c r="M25" s="19">
        <v>400</v>
      </c>
      <c r="N25" s="19">
        <v>0.3</v>
      </c>
      <c r="O25" s="32">
        <v>23.5</v>
      </c>
      <c r="P25" s="19">
        <v>1700000</v>
      </c>
      <c r="Q25" s="38"/>
    </row>
    <row r="26" spans="1:17" x14ac:dyDescent="0.3">
      <c r="A26" s="48">
        <v>45314</v>
      </c>
      <c r="B26" s="19">
        <f t="shared" si="0"/>
        <v>28890</v>
      </c>
      <c r="C26" s="32">
        <v>28.89</v>
      </c>
      <c r="D26" s="32">
        <v>7.16</v>
      </c>
      <c r="E26" s="32">
        <v>7.27</v>
      </c>
      <c r="F26" s="19">
        <v>135</v>
      </c>
      <c r="G26" s="19">
        <v>12</v>
      </c>
      <c r="H26" s="19">
        <v>332</v>
      </c>
      <c r="I26" s="19">
        <v>40</v>
      </c>
      <c r="J26" s="19">
        <v>317</v>
      </c>
      <c r="K26" s="19">
        <v>16</v>
      </c>
      <c r="L26" s="19" t="s">
        <v>36</v>
      </c>
      <c r="M26" s="19">
        <v>500</v>
      </c>
      <c r="N26" s="19">
        <v>0.3</v>
      </c>
      <c r="O26" s="32">
        <v>22.64</v>
      </c>
      <c r="P26" s="19">
        <v>1300000</v>
      </c>
      <c r="Q26" s="38"/>
    </row>
    <row r="27" spans="1:17" x14ac:dyDescent="0.3">
      <c r="A27" s="48">
        <v>45315</v>
      </c>
      <c r="B27" s="19">
        <f t="shared" si="0"/>
        <v>27630</v>
      </c>
      <c r="C27" s="32">
        <v>27.63</v>
      </c>
      <c r="D27" s="32">
        <v>7.14</v>
      </c>
      <c r="E27" s="32">
        <v>7.32</v>
      </c>
      <c r="F27" s="19">
        <v>130</v>
      </c>
      <c r="G27" s="19">
        <v>14</v>
      </c>
      <c r="H27" s="19">
        <v>364</v>
      </c>
      <c r="I27" s="19">
        <v>36</v>
      </c>
      <c r="J27" s="19">
        <v>352</v>
      </c>
      <c r="K27" s="19">
        <v>17</v>
      </c>
      <c r="L27" s="19" t="s">
        <v>36</v>
      </c>
      <c r="M27" s="19">
        <v>400</v>
      </c>
      <c r="N27" s="19">
        <v>0.2</v>
      </c>
      <c r="O27" s="32">
        <v>23.38</v>
      </c>
      <c r="P27" s="19">
        <v>1400000</v>
      </c>
      <c r="Q27" s="38"/>
    </row>
    <row r="28" spans="1:17" x14ac:dyDescent="0.3">
      <c r="A28" s="48">
        <v>45316</v>
      </c>
      <c r="B28" s="19">
        <f t="shared" si="0"/>
        <v>28150</v>
      </c>
      <c r="C28" s="32">
        <v>28.15</v>
      </c>
      <c r="D28" s="32">
        <v>7.18</v>
      </c>
      <c r="E28" s="32">
        <v>7.29</v>
      </c>
      <c r="F28" s="19">
        <v>120</v>
      </c>
      <c r="G28" s="19">
        <v>13</v>
      </c>
      <c r="H28" s="19">
        <v>316</v>
      </c>
      <c r="I28" s="19">
        <v>40</v>
      </c>
      <c r="J28" s="19">
        <v>298</v>
      </c>
      <c r="K28" s="19">
        <v>18</v>
      </c>
      <c r="L28" s="19" t="s">
        <v>36</v>
      </c>
      <c r="M28" s="19">
        <v>700</v>
      </c>
      <c r="N28" s="19">
        <v>0.3</v>
      </c>
      <c r="O28" s="32">
        <v>23.51</v>
      </c>
      <c r="P28" s="19">
        <v>1300000</v>
      </c>
      <c r="Q28" s="38"/>
    </row>
    <row r="29" spans="1:17" x14ac:dyDescent="0.3">
      <c r="A29" s="48">
        <v>45317</v>
      </c>
      <c r="B29" s="19">
        <f t="shared" si="0"/>
        <v>28820</v>
      </c>
      <c r="C29" s="32">
        <v>28.82</v>
      </c>
      <c r="D29" s="32">
        <v>7.13</v>
      </c>
      <c r="E29" s="32">
        <v>7.35</v>
      </c>
      <c r="F29" s="19">
        <v>130</v>
      </c>
      <c r="G29" s="19">
        <v>12</v>
      </c>
      <c r="H29" s="19">
        <v>312</v>
      </c>
      <c r="I29" s="19">
        <v>36</v>
      </c>
      <c r="J29" s="19">
        <v>286</v>
      </c>
      <c r="K29" s="19">
        <v>19</v>
      </c>
      <c r="L29" s="19" t="s">
        <v>36</v>
      </c>
      <c r="M29" s="19">
        <v>600</v>
      </c>
      <c r="N29" s="19">
        <v>0.2</v>
      </c>
      <c r="O29" s="32">
        <v>22.53</v>
      </c>
      <c r="P29" s="19">
        <v>1700000</v>
      </c>
      <c r="Q29" s="38"/>
    </row>
    <row r="30" spans="1:17" x14ac:dyDescent="0.3">
      <c r="A30" s="48">
        <v>45318</v>
      </c>
      <c r="B30" s="19">
        <f t="shared" si="0"/>
        <v>28560</v>
      </c>
      <c r="C30" s="32">
        <v>28.56</v>
      </c>
      <c r="D30" s="32">
        <v>7.25</v>
      </c>
      <c r="E30" s="32">
        <v>7.3</v>
      </c>
      <c r="F30" s="19">
        <v>135</v>
      </c>
      <c r="G30" s="19">
        <v>11</v>
      </c>
      <c r="H30" s="19">
        <v>332</v>
      </c>
      <c r="I30" s="19">
        <v>40</v>
      </c>
      <c r="J30" s="19">
        <v>320</v>
      </c>
      <c r="K30" s="19">
        <v>17</v>
      </c>
      <c r="L30" s="19" t="s">
        <v>36</v>
      </c>
      <c r="M30" s="19">
        <v>500</v>
      </c>
      <c r="N30" s="19">
        <v>0.2</v>
      </c>
      <c r="O30" s="32">
        <v>23.31</v>
      </c>
      <c r="P30" s="19">
        <v>1200000</v>
      </c>
      <c r="Q30" s="38"/>
    </row>
    <row r="31" spans="1:17" x14ac:dyDescent="0.3">
      <c r="A31" s="48">
        <v>45319</v>
      </c>
      <c r="B31" s="19">
        <f t="shared" si="0"/>
        <v>28630</v>
      </c>
      <c r="C31" s="32">
        <v>28.63</v>
      </c>
      <c r="D31" s="32">
        <v>7.23</v>
      </c>
      <c r="E31" s="32">
        <v>7.35</v>
      </c>
      <c r="F31" s="19">
        <v>145</v>
      </c>
      <c r="G31" s="19">
        <v>13</v>
      </c>
      <c r="H31" s="19">
        <v>336</v>
      </c>
      <c r="I31" s="19">
        <v>36</v>
      </c>
      <c r="J31" s="19">
        <v>292</v>
      </c>
      <c r="K31" s="19">
        <v>18</v>
      </c>
      <c r="L31" s="19" t="s">
        <v>36</v>
      </c>
      <c r="M31" s="19">
        <v>400</v>
      </c>
      <c r="N31" s="19">
        <v>0.3</v>
      </c>
      <c r="O31" s="32">
        <v>24.33</v>
      </c>
      <c r="P31" s="19">
        <v>1400000</v>
      </c>
      <c r="Q31" s="38"/>
    </row>
    <row r="32" spans="1:17" x14ac:dyDescent="0.3">
      <c r="A32" s="48">
        <v>45320</v>
      </c>
      <c r="B32" s="19">
        <f t="shared" si="0"/>
        <v>28050</v>
      </c>
      <c r="C32" s="32">
        <v>28.05</v>
      </c>
      <c r="D32" s="32">
        <v>7.2</v>
      </c>
      <c r="E32" s="32">
        <v>7.32</v>
      </c>
      <c r="F32" s="19">
        <v>135</v>
      </c>
      <c r="G32" s="19">
        <v>14</v>
      </c>
      <c r="H32" s="19">
        <v>316</v>
      </c>
      <c r="I32" s="19">
        <v>40</v>
      </c>
      <c r="J32" s="19">
        <v>288</v>
      </c>
      <c r="K32" s="19">
        <v>17</v>
      </c>
      <c r="L32" s="19" t="s">
        <v>36</v>
      </c>
      <c r="M32" s="19">
        <v>600</v>
      </c>
      <c r="N32" s="19">
        <v>0.3</v>
      </c>
      <c r="O32" s="32">
        <v>23.1</v>
      </c>
      <c r="P32" s="19">
        <v>1700000</v>
      </c>
      <c r="Q32" s="38"/>
    </row>
    <row r="33" spans="1:17" x14ac:dyDescent="0.3">
      <c r="A33" s="48">
        <v>45321</v>
      </c>
      <c r="B33" s="19">
        <f t="shared" si="0"/>
        <v>28530</v>
      </c>
      <c r="C33" s="32">
        <v>28.53</v>
      </c>
      <c r="D33" s="32">
        <v>7.13</v>
      </c>
      <c r="E33" s="32">
        <v>7.37</v>
      </c>
      <c r="F33" s="19">
        <v>125</v>
      </c>
      <c r="G33" s="19">
        <v>15</v>
      </c>
      <c r="H33" s="19">
        <v>304</v>
      </c>
      <c r="I33" s="19">
        <v>36</v>
      </c>
      <c r="J33" s="19">
        <v>278</v>
      </c>
      <c r="K33" s="19">
        <v>18</v>
      </c>
      <c r="L33" s="19" t="s">
        <v>36</v>
      </c>
      <c r="M33" s="19">
        <v>500</v>
      </c>
      <c r="N33" s="19">
        <v>0.2</v>
      </c>
      <c r="O33" s="32">
        <v>23.4</v>
      </c>
      <c r="P33" s="19">
        <v>1100000</v>
      </c>
      <c r="Q33" s="38"/>
    </row>
    <row r="34" spans="1:17" ht="15" thickBot="1" x14ac:dyDescent="0.35">
      <c r="A34" s="53">
        <v>45322</v>
      </c>
      <c r="B34" s="37">
        <f t="shared" si="0"/>
        <v>27260</v>
      </c>
      <c r="C34" s="46">
        <v>27.26</v>
      </c>
      <c r="D34" s="46">
        <v>7.16</v>
      </c>
      <c r="E34" s="46">
        <v>7.42</v>
      </c>
      <c r="F34" s="37">
        <v>130</v>
      </c>
      <c r="G34" s="37">
        <v>13</v>
      </c>
      <c r="H34" s="37">
        <v>296</v>
      </c>
      <c r="I34" s="37">
        <v>40</v>
      </c>
      <c r="J34" s="37">
        <v>269</v>
      </c>
      <c r="K34" s="37">
        <v>19</v>
      </c>
      <c r="L34" s="37" t="s">
        <v>36</v>
      </c>
      <c r="M34" s="37">
        <v>700</v>
      </c>
      <c r="N34" s="37">
        <v>0.3</v>
      </c>
      <c r="O34" s="46">
        <v>24.07</v>
      </c>
      <c r="P34" s="37">
        <v>1300000</v>
      </c>
      <c r="Q34" s="54"/>
    </row>
    <row r="35" spans="1:17" ht="15" thickBot="1" x14ac:dyDescent="0.35">
      <c r="A35" s="11" t="s">
        <v>31</v>
      </c>
      <c r="B35" s="12">
        <f>AVERAGE(B4:B34)</f>
        <v>28547.419354838708</v>
      </c>
      <c r="C35" s="12">
        <f t="shared" ref="C35:P35" si="1">AVERAGE(C4:C34)</f>
        <v>28.547419354838702</v>
      </c>
      <c r="D35" s="12">
        <f t="shared" si="1"/>
        <v>7.2051612903225806</v>
      </c>
      <c r="E35" s="12">
        <f t="shared" si="1"/>
        <v>7.3238709677419349</v>
      </c>
      <c r="F35" s="12">
        <f t="shared" si="1"/>
        <v>130.16129032258064</v>
      </c>
      <c r="G35" s="12">
        <f t="shared" si="1"/>
        <v>12.580645161290322</v>
      </c>
      <c r="H35" s="12">
        <f t="shared" si="1"/>
        <v>327.29032258064518</v>
      </c>
      <c r="I35" s="12">
        <f t="shared" si="1"/>
        <v>37.032258064516128</v>
      </c>
      <c r="J35" s="12">
        <f t="shared" si="1"/>
        <v>307.38709677419354</v>
      </c>
      <c r="K35" s="12">
        <f t="shared" si="1"/>
        <v>18.35483870967742</v>
      </c>
      <c r="L35" s="12"/>
      <c r="M35" s="35">
        <f t="shared" si="1"/>
        <v>541.93548387096769</v>
      </c>
      <c r="N35" s="12">
        <f t="shared" si="1"/>
        <v>0.24516129032258066</v>
      </c>
      <c r="O35" s="12">
        <f t="shared" si="1"/>
        <v>23.220000000000002</v>
      </c>
      <c r="P35" s="12">
        <f t="shared" si="1"/>
        <v>1364516.1290322582</v>
      </c>
      <c r="Q35" s="20"/>
    </row>
    <row r="36" spans="1:17" x14ac:dyDescent="0.3">
      <c r="C36" s="14">
        <f>SUM(C4:C34)</f>
        <v>884.9699999999998</v>
      </c>
    </row>
    <row r="41" spans="1:17" ht="40.799999999999997" customHeight="1" x14ac:dyDescent="0.3">
      <c r="A41" s="57" t="s">
        <v>32</v>
      </c>
      <c r="B41" s="57"/>
      <c r="C41" s="56" t="s">
        <v>33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15"/>
    </row>
    <row r="43" spans="1:17" x14ac:dyDescent="0.3">
      <c r="A43" s="13" t="s">
        <v>34</v>
      </c>
      <c r="B43" s="14">
        <f>MIN(B4:B34)</f>
        <v>27240</v>
      </c>
      <c r="C43" s="14">
        <f t="shared" ref="C43:P43" si="2">MIN(C4:C34)</f>
        <v>27.24</v>
      </c>
      <c r="D43" s="14">
        <f t="shared" si="2"/>
        <v>6.88</v>
      </c>
      <c r="E43" s="14">
        <f t="shared" si="2"/>
        <v>7.24</v>
      </c>
      <c r="F43" s="14">
        <f t="shared" si="2"/>
        <v>120</v>
      </c>
      <c r="G43" s="14">
        <f t="shared" si="2"/>
        <v>10</v>
      </c>
      <c r="H43" s="14">
        <f t="shared" si="2"/>
        <v>296</v>
      </c>
      <c r="I43" s="14">
        <f t="shared" si="2"/>
        <v>32</v>
      </c>
      <c r="J43" s="14">
        <f t="shared" si="2"/>
        <v>269</v>
      </c>
      <c r="K43" s="14">
        <f t="shared" si="2"/>
        <v>15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22.31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31230</v>
      </c>
      <c r="C45" s="14">
        <f t="shared" ref="C45:P45" si="3">MAX(C4:C34)</f>
        <v>31.23</v>
      </c>
      <c r="D45" s="14">
        <f t="shared" si="3"/>
        <v>7.45</v>
      </c>
      <c r="E45" s="14">
        <f t="shared" si="3"/>
        <v>7.42</v>
      </c>
      <c r="F45" s="14">
        <f t="shared" si="3"/>
        <v>145</v>
      </c>
      <c r="G45" s="14">
        <f t="shared" si="3"/>
        <v>15</v>
      </c>
      <c r="H45" s="14">
        <f t="shared" si="3"/>
        <v>364</v>
      </c>
      <c r="I45" s="14">
        <f t="shared" si="3"/>
        <v>40</v>
      </c>
      <c r="J45" s="14">
        <f t="shared" si="3"/>
        <v>352</v>
      </c>
      <c r="K45" s="14">
        <f t="shared" si="3"/>
        <v>26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24.53</v>
      </c>
      <c r="P45" s="14">
        <f t="shared" si="3"/>
        <v>1700000</v>
      </c>
      <c r="Q45" s="14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C36" sqref="C36"/>
    </sheetView>
  </sheetViews>
  <sheetFormatPr defaultRowHeight="14.4" x14ac:dyDescent="0.3"/>
  <cols>
    <col min="1" max="1" width="9.33203125" bestFit="1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8" t="s">
        <v>30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28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23" t="s">
        <v>9</v>
      </c>
      <c r="C3" s="24" t="s">
        <v>10</v>
      </c>
      <c r="D3" s="25" t="s">
        <v>11</v>
      </c>
      <c r="E3" s="25" t="s">
        <v>22</v>
      </c>
      <c r="F3" s="40" t="s">
        <v>12</v>
      </c>
      <c r="G3" s="41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9">
        <v>45292</v>
      </c>
      <c r="B4" s="29">
        <f>C4*1000</f>
        <v>12880</v>
      </c>
      <c r="C4" s="43">
        <v>12.88</v>
      </c>
      <c r="D4" s="43">
        <v>7.12</v>
      </c>
      <c r="E4" s="43">
        <v>7.55</v>
      </c>
      <c r="F4" s="29">
        <v>135</v>
      </c>
      <c r="G4" s="29">
        <v>16</v>
      </c>
      <c r="H4" s="29">
        <v>300</v>
      </c>
      <c r="I4" s="29">
        <v>36</v>
      </c>
      <c r="J4" s="29">
        <v>229</v>
      </c>
      <c r="K4" s="29">
        <v>24</v>
      </c>
      <c r="L4" s="29" t="s">
        <v>36</v>
      </c>
      <c r="M4" s="29">
        <v>600</v>
      </c>
      <c r="N4" s="29">
        <v>0.2</v>
      </c>
      <c r="O4" s="43">
        <v>24.32</v>
      </c>
      <c r="P4" s="29">
        <v>1300000</v>
      </c>
      <c r="Q4" s="30"/>
    </row>
    <row r="5" spans="1:46" x14ac:dyDescent="0.3">
      <c r="A5" s="48">
        <v>45293</v>
      </c>
      <c r="B5" s="19">
        <f>C5*1000</f>
        <v>11410</v>
      </c>
      <c r="C5" s="32">
        <v>11.41</v>
      </c>
      <c r="D5" s="32">
        <v>7.09</v>
      </c>
      <c r="E5" s="32">
        <v>7.61</v>
      </c>
      <c r="F5" s="19">
        <v>140</v>
      </c>
      <c r="G5" s="19">
        <v>17</v>
      </c>
      <c r="H5" s="19">
        <v>292</v>
      </c>
      <c r="I5" s="19">
        <v>40</v>
      </c>
      <c r="J5" s="19">
        <v>224</v>
      </c>
      <c r="K5" s="19">
        <v>27</v>
      </c>
      <c r="L5" s="19" t="s">
        <v>36</v>
      </c>
      <c r="M5" s="19">
        <v>400</v>
      </c>
      <c r="N5" s="19">
        <v>0.3</v>
      </c>
      <c r="O5" s="32">
        <v>23.8</v>
      </c>
      <c r="P5" s="19">
        <v>1700000</v>
      </c>
      <c r="Q5" s="38"/>
    </row>
    <row r="6" spans="1:46" x14ac:dyDescent="0.3">
      <c r="A6" s="48">
        <v>45294</v>
      </c>
      <c r="B6" s="19">
        <f t="shared" ref="B6:B34" si="0">C6*1000</f>
        <v>11450</v>
      </c>
      <c r="C6" s="32">
        <v>11.45</v>
      </c>
      <c r="D6" s="32">
        <v>7.19</v>
      </c>
      <c r="E6" s="32">
        <v>7.57</v>
      </c>
      <c r="F6" s="19">
        <v>135</v>
      </c>
      <c r="G6" s="19">
        <v>15</v>
      </c>
      <c r="H6" s="19">
        <v>312</v>
      </c>
      <c r="I6" s="19">
        <v>36</v>
      </c>
      <c r="J6" s="19">
        <v>246</v>
      </c>
      <c r="K6" s="19">
        <v>26</v>
      </c>
      <c r="L6" s="19" t="s">
        <v>36</v>
      </c>
      <c r="M6" s="19">
        <v>500</v>
      </c>
      <c r="N6" s="19">
        <v>0.2</v>
      </c>
      <c r="O6" s="32">
        <v>24.03</v>
      </c>
      <c r="P6" s="19">
        <v>1400000</v>
      </c>
      <c r="Q6" s="38"/>
    </row>
    <row r="7" spans="1:46" x14ac:dyDescent="0.3">
      <c r="A7" s="48">
        <v>45295</v>
      </c>
      <c r="B7" s="19">
        <f t="shared" si="0"/>
        <v>11580</v>
      </c>
      <c r="C7" s="32">
        <v>11.58</v>
      </c>
      <c r="D7" s="32">
        <v>7.16</v>
      </c>
      <c r="E7" s="32">
        <v>7.59</v>
      </c>
      <c r="F7" s="19">
        <v>140</v>
      </c>
      <c r="G7" s="19">
        <v>16</v>
      </c>
      <c r="H7" s="19">
        <v>288</v>
      </c>
      <c r="I7" s="19">
        <v>36</v>
      </c>
      <c r="J7" s="19">
        <v>225</v>
      </c>
      <c r="K7" s="19">
        <v>27</v>
      </c>
      <c r="L7" s="19" t="s">
        <v>36</v>
      </c>
      <c r="M7" s="19">
        <v>700</v>
      </c>
      <c r="N7" s="19">
        <v>0.3</v>
      </c>
      <c r="O7" s="32">
        <v>24.29</v>
      </c>
      <c r="P7" s="19">
        <v>1200000</v>
      </c>
      <c r="Q7" s="38"/>
    </row>
    <row r="8" spans="1:46" x14ac:dyDescent="0.3">
      <c r="A8" s="48">
        <v>45296</v>
      </c>
      <c r="B8" s="19">
        <f t="shared" si="0"/>
        <v>11210</v>
      </c>
      <c r="C8" s="32">
        <v>11.21</v>
      </c>
      <c r="D8" s="32">
        <v>7.14</v>
      </c>
      <c r="E8" s="32">
        <v>7.61</v>
      </c>
      <c r="F8" s="19">
        <v>135</v>
      </c>
      <c r="G8" s="19">
        <v>17</v>
      </c>
      <c r="H8" s="19">
        <v>292</v>
      </c>
      <c r="I8" s="19">
        <v>40</v>
      </c>
      <c r="J8" s="19">
        <v>219</v>
      </c>
      <c r="K8" s="19">
        <v>26</v>
      </c>
      <c r="L8" s="19" t="s">
        <v>36</v>
      </c>
      <c r="M8" s="19">
        <v>600</v>
      </c>
      <c r="N8" s="19">
        <v>0.2</v>
      </c>
      <c r="O8" s="32">
        <v>23.7</v>
      </c>
      <c r="P8" s="19">
        <v>1700000</v>
      </c>
      <c r="Q8" s="38"/>
    </row>
    <row r="9" spans="1:46" x14ac:dyDescent="0.3">
      <c r="A9" s="48">
        <v>45297</v>
      </c>
      <c r="B9" s="19">
        <f t="shared" si="0"/>
        <v>10180</v>
      </c>
      <c r="C9" s="32">
        <v>10.18</v>
      </c>
      <c r="D9" s="32">
        <v>7.26</v>
      </c>
      <c r="E9" s="32">
        <v>7.56</v>
      </c>
      <c r="F9" s="19">
        <v>140</v>
      </c>
      <c r="G9" s="19">
        <v>15</v>
      </c>
      <c r="H9" s="19">
        <v>312</v>
      </c>
      <c r="I9" s="19">
        <v>36</v>
      </c>
      <c r="J9" s="19">
        <v>243</v>
      </c>
      <c r="K9" s="19">
        <v>23</v>
      </c>
      <c r="L9" s="19" t="s">
        <v>36</v>
      </c>
      <c r="M9" s="19">
        <v>400</v>
      </c>
      <c r="N9" s="19">
        <v>0.3</v>
      </c>
      <c r="O9" s="32">
        <v>24.15</v>
      </c>
      <c r="P9" s="19">
        <v>1300000</v>
      </c>
      <c r="Q9" s="38"/>
    </row>
    <row r="10" spans="1:46" x14ac:dyDescent="0.3">
      <c r="A10" s="48">
        <v>45298</v>
      </c>
      <c r="B10" s="19">
        <f t="shared" si="0"/>
        <v>10510</v>
      </c>
      <c r="C10" s="32">
        <v>10.51</v>
      </c>
      <c r="D10" s="32">
        <v>7.18</v>
      </c>
      <c r="E10" s="32">
        <v>7.58</v>
      </c>
      <c r="F10" s="19">
        <v>135</v>
      </c>
      <c r="G10" s="19">
        <v>16</v>
      </c>
      <c r="H10" s="19">
        <v>288</v>
      </c>
      <c r="I10" s="19">
        <v>36</v>
      </c>
      <c r="J10" s="19">
        <v>223</v>
      </c>
      <c r="K10" s="19">
        <v>22</v>
      </c>
      <c r="L10" s="19" t="s">
        <v>36</v>
      </c>
      <c r="M10" s="19">
        <v>500</v>
      </c>
      <c r="N10" s="19">
        <v>0.2</v>
      </c>
      <c r="O10" s="32">
        <v>23.98</v>
      </c>
      <c r="P10" s="19">
        <v>1200000</v>
      </c>
      <c r="Q10" s="38"/>
    </row>
    <row r="11" spans="1:46" x14ac:dyDescent="0.3">
      <c r="A11" s="48">
        <v>45299</v>
      </c>
      <c r="B11" s="19">
        <f t="shared" si="0"/>
        <v>11160</v>
      </c>
      <c r="C11" s="32">
        <v>11.16</v>
      </c>
      <c r="D11" s="32">
        <v>7.16</v>
      </c>
      <c r="E11" s="32">
        <v>7.54</v>
      </c>
      <c r="F11" s="19">
        <v>140</v>
      </c>
      <c r="G11" s="19">
        <v>15</v>
      </c>
      <c r="H11" s="19">
        <v>296</v>
      </c>
      <c r="I11" s="19">
        <v>40</v>
      </c>
      <c r="J11" s="19">
        <v>227</v>
      </c>
      <c r="K11" s="19">
        <v>24</v>
      </c>
      <c r="L11" s="19" t="s">
        <v>36</v>
      </c>
      <c r="M11" s="19">
        <v>700</v>
      </c>
      <c r="N11" s="19">
        <v>0.3</v>
      </c>
      <c r="O11" s="32">
        <v>24.42</v>
      </c>
      <c r="P11" s="19">
        <v>1700000</v>
      </c>
      <c r="Q11" s="38"/>
    </row>
    <row r="12" spans="1:46" x14ac:dyDescent="0.3">
      <c r="A12" s="48">
        <v>45300</v>
      </c>
      <c r="B12" s="19">
        <f t="shared" si="0"/>
        <v>12430</v>
      </c>
      <c r="C12" s="32">
        <v>12.43</v>
      </c>
      <c r="D12" s="32">
        <v>7.04</v>
      </c>
      <c r="E12" s="32">
        <v>7.49</v>
      </c>
      <c r="F12" s="19">
        <v>135</v>
      </c>
      <c r="G12" s="19">
        <v>16</v>
      </c>
      <c r="H12" s="19">
        <v>304</v>
      </c>
      <c r="I12" s="19">
        <v>36</v>
      </c>
      <c r="J12" s="19">
        <v>233</v>
      </c>
      <c r="K12" s="19">
        <v>23</v>
      </c>
      <c r="L12" s="19" t="s">
        <v>36</v>
      </c>
      <c r="M12" s="19">
        <v>600</v>
      </c>
      <c r="N12" s="19">
        <v>0.2</v>
      </c>
      <c r="O12" s="32">
        <v>23.75</v>
      </c>
      <c r="P12" s="19">
        <v>1400000</v>
      </c>
      <c r="Q12" s="38"/>
    </row>
    <row r="13" spans="1:46" x14ac:dyDescent="0.3">
      <c r="A13" s="48">
        <v>45301</v>
      </c>
      <c r="B13" s="19">
        <f t="shared" si="0"/>
        <v>12650</v>
      </c>
      <c r="C13" s="32">
        <v>12.65</v>
      </c>
      <c r="D13" s="32">
        <v>7.08</v>
      </c>
      <c r="E13" s="32">
        <v>7.59</v>
      </c>
      <c r="F13" s="19">
        <v>140</v>
      </c>
      <c r="G13" s="19">
        <v>14</v>
      </c>
      <c r="H13" s="19">
        <v>300</v>
      </c>
      <c r="I13" s="19">
        <v>36</v>
      </c>
      <c r="J13" s="19">
        <v>229</v>
      </c>
      <c r="K13" s="19">
        <v>22</v>
      </c>
      <c r="L13" s="19" t="s">
        <v>36</v>
      </c>
      <c r="M13" s="19">
        <v>400</v>
      </c>
      <c r="N13" s="19">
        <v>0.3</v>
      </c>
      <c r="O13" s="32">
        <v>23.86</v>
      </c>
      <c r="P13" s="19">
        <v>1300000</v>
      </c>
      <c r="Q13" s="38"/>
    </row>
    <row r="14" spans="1:46" x14ac:dyDescent="0.3">
      <c r="A14" s="48">
        <v>45302</v>
      </c>
      <c r="B14" s="19">
        <f t="shared" si="0"/>
        <v>12360</v>
      </c>
      <c r="C14" s="32">
        <v>12.36</v>
      </c>
      <c r="D14" s="32">
        <v>7.02</v>
      </c>
      <c r="E14" s="32">
        <v>7.58</v>
      </c>
      <c r="F14" s="19">
        <v>130</v>
      </c>
      <c r="G14" s="19">
        <v>16</v>
      </c>
      <c r="H14" s="19">
        <v>296</v>
      </c>
      <c r="I14" s="19">
        <v>32</v>
      </c>
      <c r="J14" s="19">
        <v>224</v>
      </c>
      <c r="K14" s="19">
        <v>21</v>
      </c>
      <c r="L14" s="19" t="s">
        <v>36</v>
      </c>
      <c r="M14" s="19">
        <v>500</v>
      </c>
      <c r="N14" s="19">
        <v>0.2</v>
      </c>
      <c r="O14" s="32">
        <v>24.11</v>
      </c>
      <c r="P14" s="19">
        <v>1200000</v>
      </c>
      <c r="Q14" s="38"/>
    </row>
    <row r="15" spans="1:46" x14ac:dyDescent="0.3">
      <c r="A15" s="48">
        <v>45303</v>
      </c>
      <c r="B15" s="19">
        <f t="shared" si="0"/>
        <v>11450</v>
      </c>
      <c r="C15" s="32">
        <v>11.45</v>
      </c>
      <c r="D15" s="32">
        <v>7.19</v>
      </c>
      <c r="E15" s="32">
        <v>7.6</v>
      </c>
      <c r="F15" s="19">
        <v>135</v>
      </c>
      <c r="G15" s="19">
        <v>15</v>
      </c>
      <c r="H15" s="19">
        <v>308</v>
      </c>
      <c r="I15" s="19">
        <v>36</v>
      </c>
      <c r="J15" s="19">
        <v>239</v>
      </c>
      <c r="K15" s="19">
        <v>20</v>
      </c>
      <c r="L15" s="19" t="s">
        <v>36</v>
      </c>
      <c r="M15" s="19">
        <v>700</v>
      </c>
      <c r="N15" s="19">
        <v>0.3</v>
      </c>
      <c r="O15" s="32">
        <v>23.62</v>
      </c>
      <c r="P15" s="19">
        <v>1700000</v>
      </c>
      <c r="Q15" s="38"/>
    </row>
    <row r="16" spans="1:46" x14ac:dyDescent="0.3">
      <c r="A16" s="48">
        <v>45304</v>
      </c>
      <c r="B16" s="19">
        <f t="shared" si="0"/>
        <v>12070</v>
      </c>
      <c r="C16" s="32">
        <v>12.07</v>
      </c>
      <c r="D16" s="32">
        <v>7.11</v>
      </c>
      <c r="E16" s="32">
        <v>7.61</v>
      </c>
      <c r="F16" s="19">
        <v>125</v>
      </c>
      <c r="G16" s="19">
        <v>16</v>
      </c>
      <c r="H16" s="19">
        <v>288</v>
      </c>
      <c r="I16" s="19">
        <v>32</v>
      </c>
      <c r="J16" s="19">
        <v>221</v>
      </c>
      <c r="K16" s="19">
        <v>23</v>
      </c>
      <c r="L16" s="19" t="s">
        <v>36</v>
      </c>
      <c r="M16" s="19">
        <v>600</v>
      </c>
      <c r="N16" s="19">
        <v>0.2</v>
      </c>
      <c r="O16" s="32">
        <v>23.82</v>
      </c>
      <c r="P16" s="19">
        <v>1300000</v>
      </c>
      <c r="Q16" s="38"/>
    </row>
    <row r="17" spans="1:17" x14ac:dyDescent="0.3">
      <c r="A17" s="48">
        <v>45305</v>
      </c>
      <c r="B17" s="19">
        <f t="shared" si="0"/>
        <v>12690</v>
      </c>
      <c r="C17" s="32">
        <v>12.69</v>
      </c>
      <c r="D17" s="32">
        <v>7.07</v>
      </c>
      <c r="E17" s="32">
        <v>7.59</v>
      </c>
      <c r="F17" s="19">
        <v>120</v>
      </c>
      <c r="G17" s="19">
        <v>14</v>
      </c>
      <c r="H17" s="19">
        <v>276</v>
      </c>
      <c r="I17" s="19">
        <v>36</v>
      </c>
      <c r="J17" s="19">
        <v>218</v>
      </c>
      <c r="K17" s="19">
        <v>22</v>
      </c>
      <c r="L17" s="19" t="s">
        <v>36</v>
      </c>
      <c r="M17" s="19">
        <v>400</v>
      </c>
      <c r="N17" s="19">
        <v>0.3</v>
      </c>
      <c r="O17" s="32">
        <v>23.26</v>
      </c>
      <c r="P17" s="19">
        <v>1400000</v>
      </c>
      <c r="Q17" s="38"/>
    </row>
    <row r="18" spans="1:17" x14ac:dyDescent="0.3">
      <c r="A18" s="48">
        <v>45306</v>
      </c>
      <c r="B18" s="19">
        <f t="shared" si="0"/>
        <v>13090</v>
      </c>
      <c r="C18" s="32">
        <v>13.09</v>
      </c>
      <c r="D18" s="32">
        <v>7.1</v>
      </c>
      <c r="E18" s="32">
        <v>7.53</v>
      </c>
      <c r="F18" s="19">
        <v>130</v>
      </c>
      <c r="G18" s="19">
        <v>16</v>
      </c>
      <c r="H18" s="19">
        <v>284</v>
      </c>
      <c r="I18" s="19">
        <v>32</v>
      </c>
      <c r="J18" s="19">
        <v>220</v>
      </c>
      <c r="K18" s="19">
        <v>21</v>
      </c>
      <c r="L18" s="19" t="s">
        <v>36</v>
      </c>
      <c r="M18" s="19">
        <v>500</v>
      </c>
      <c r="N18" s="19">
        <v>0.2</v>
      </c>
      <c r="O18" s="32">
        <v>24.29</v>
      </c>
      <c r="P18" s="19">
        <v>1200000</v>
      </c>
      <c r="Q18" s="38"/>
    </row>
    <row r="19" spans="1:17" x14ac:dyDescent="0.3">
      <c r="A19" s="48">
        <v>45307</v>
      </c>
      <c r="B19" s="19">
        <f t="shared" si="0"/>
        <v>12810</v>
      </c>
      <c r="C19" s="32">
        <v>12.81</v>
      </c>
      <c r="D19" s="32">
        <v>7.23</v>
      </c>
      <c r="E19" s="32">
        <v>7.57</v>
      </c>
      <c r="F19" s="19">
        <v>140</v>
      </c>
      <c r="G19" s="19">
        <v>15</v>
      </c>
      <c r="H19" s="19">
        <v>296</v>
      </c>
      <c r="I19" s="19">
        <v>36</v>
      </c>
      <c r="J19" s="19">
        <v>225</v>
      </c>
      <c r="K19" s="19">
        <v>20</v>
      </c>
      <c r="L19" s="19" t="s">
        <v>36</v>
      </c>
      <c r="M19" s="19">
        <v>700</v>
      </c>
      <c r="N19" s="19">
        <v>0.3</v>
      </c>
      <c r="O19" s="32">
        <v>23.02</v>
      </c>
      <c r="P19" s="19">
        <v>1700000</v>
      </c>
      <c r="Q19" s="38"/>
    </row>
    <row r="20" spans="1:17" x14ac:dyDescent="0.3">
      <c r="A20" s="48">
        <v>45308</v>
      </c>
      <c r="B20" s="19">
        <f t="shared" si="0"/>
        <v>12330</v>
      </c>
      <c r="C20" s="32">
        <v>12.33</v>
      </c>
      <c r="D20" s="32">
        <v>7.04</v>
      </c>
      <c r="E20" s="32">
        <v>7.54</v>
      </c>
      <c r="F20" s="19">
        <v>130</v>
      </c>
      <c r="G20" s="19">
        <v>16</v>
      </c>
      <c r="H20" s="19">
        <v>300</v>
      </c>
      <c r="I20" s="19">
        <v>32</v>
      </c>
      <c r="J20" s="19">
        <v>223</v>
      </c>
      <c r="K20" s="19">
        <v>22</v>
      </c>
      <c r="L20" s="19" t="s">
        <v>36</v>
      </c>
      <c r="M20" s="19">
        <v>600</v>
      </c>
      <c r="N20" s="19">
        <v>0.2</v>
      </c>
      <c r="O20" s="32">
        <v>24.15</v>
      </c>
      <c r="P20" s="19">
        <v>1300000</v>
      </c>
      <c r="Q20" s="38"/>
    </row>
    <row r="21" spans="1:17" x14ac:dyDescent="0.3">
      <c r="A21" s="48">
        <v>45309</v>
      </c>
      <c r="B21" s="19">
        <f t="shared" si="0"/>
        <v>12990</v>
      </c>
      <c r="C21" s="32">
        <v>12.99</v>
      </c>
      <c r="D21" s="32">
        <v>7.06</v>
      </c>
      <c r="E21" s="32">
        <v>7.56</v>
      </c>
      <c r="F21" s="19">
        <v>135</v>
      </c>
      <c r="G21" s="19">
        <v>15</v>
      </c>
      <c r="H21" s="19">
        <v>304</v>
      </c>
      <c r="I21" s="19">
        <v>36</v>
      </c>
      <c r="J21" s="19">
        <v>227</v>
      </c>
      <c r="K21" s="19">
        <v>21</v>
      </c>
      <c r="L21" s="19" t="s">
        <v>36</v>
      </c>
      <c r="M21" s="19">
        <v>400</v>
      </c>
      <c r="N21" s="19">
        <v>0.3</v>
      </c>
      <c r="O21" s="32">
        <v>23.3</v>
      </c>
      <c r="P21" s="19">
        <v>1200000</v>
      </c>
      <c r="Q21" s="38"/>
    </row>
    <row r="22" spans="1:17" x14ac:dyDescent="0.3">
      <c r="A22" s="48">
        <v>45310</v>
      </c>
      <c r="B22" s="19">
        <f t="shared" si="0"/>
        <v>12410</v>
      </c>
      <c r="C22" s="32">
        <v>12.41</v>
      </c>
      <c r="D22" s="32">
        <v>7.21</v>
      </c>
      <c r="E22" s="32">
        <v>7.62</v>
      </c>
      <c r="F22" s="19">
        <v>130</v>
      </c>
      <c r="G22" s="19">
        <v>14</v>
      </c>
      <c r="H22" s="19">
        <v>308</v>
      </c>
      <c r="I22" s="19">
        <v>32</v>
      </c>
      <c r="J22" s="19">
        <v>231</v>
      </c>
      <c r="K22" s="19">
        <v>20</v>
      </c>
      <c r="L22" s="19" t="s">
        <v>36</v>
      </c>
      <c r="M22" s="19">
        <v>500</v>
      </c>
      <c r="N22" s="19">
        <v>0.2</v>
      </c>
      <c r="O22" s="32">
        <v>23.94</v>
      </c>
      <c r="P22" s="19">
        <v>1400000</v>
      </c>
      <c r="Q22" s="38"/>
    </row>
    <row r="23" spans="1:17" x14ac:dyDescent="0.3">
      <c r="A23" s="48">
        <v>45311</v>
      </c>
      <c r="B23" s="19">
        <f t="shared" si="0"/>
        <v>12260</v>
      </c>
      <c r="C23" s="32">
        <v>12.26</v>
      </c>
      <c r="D23" s="32">
        <v>7.24</v>
      </c>
      <c r="E23" s="32">
        <v>7.58</v>
      </c>
      <c r="F23" s="19">
        <v>140</v>
      </c>
      <c r="G23" s="19">
        <v>17</v>
      </c>
      <c r="H23" s="19">
        <v>312</v>
      </c>
      <c r="I23" s="19">
        <v>40</v>
      </c>
      <c r="J23" s="19">
        <v>252</v>
      </c>
      <c r="K23" s="19">
        <v>25</v>
      </c>
      <c r="L23" s="19" t="s">
        <v>36</v>
      </c>
      <c r="M23" s="19">
        <v>700</v>
      </c>
      <c r="N23" s="19">
        <v>0.3</v>
      </c>
      <c r="O23" s="32">
        <v>24.12</v>
      </c>
      <c r="P23" s="19">
        <v>1700000</v>
      </c>
      <c r="Q23" s="38"/>
    </row>
    <row r="24" spans="1:17" x14ac:dyDescent="0.3">
      <c r="A24" s="48">
        <v>45312</v>
      </c>
      <c r="B24" s="19">
        <f t="shared" si="0"/>
        <v>12950</v>
      </c>
      <c r="C24" s="32">
        <v>12.95</v>
      </c>
      <c r="D24" s="32">
        <v>7.27</v>
      </c>
      <c r="E24" s="32">
        <v>7.53</v>
      </c>
      <c r="F24" s="19">
        <v>135</v>
      </c>
      <c r="G24" s="19">
        <v>16</v>
      </c>
      <c r="H24" s="19">
        <v>296</v>
      </c>
      <c r="I24" s="19">
        <v>36</v>
      </c>
      <c r="J24" s="19">
        <v>227</v>
      </c>
      <c r="K24" s="19">
        <v>27</v>
      </c>
      <c r="L24" s="19" t="s">
        <v>36</v>
      </c>
      <c r="M24" s="19">
        <v>600</v>
      </c>
      <c r="N24" s="19">
        <v>0.2</v>
      </c>
      <c r="O24" s="32">
        <v>24.29</v>
      </c>
      <c r="P24" s="19">
        <v>1300000</v>
      </c>
      <c r="Q24" s="38"/>
    </row>
    <row r="25" spans="1:17" x14ac:dyDescent="0.3">
      <c r="A25" s="48">
        <v>45313</v>
      </c>
      <c r="B25" s="19">
        <f t="shared" si="0"/>
        <v>12160</v>
      </c>
      <c r="C25" s="45">
        <v>12.16</v>
      </c>
      <c r="D25" s="32">
        <v>7.29</v>
      </c>
      <c r="E25" s="32">
        <v>7.56</v>
      </c>
      <c r="F25" s="19">
        <v>130</v>
      </c>
      <c r="G25" s="19">
        <v>14</v>
      </c>
      <c r="H25" s="19">
        <v>304</v>
      </c>
      <c r="I25" s="19">
        <v>32</v>
      </c>
      <c r="J25" s="19">
        <v>232</v>
      </c>
      <c r="K25" s="19">
        <v>25</v>
      </c>
      <c r="L25" s="19" t="s">
        <v>36</v>
      </c>
      <c r="M25" s="19">
        <v>400</v>
      </c>
      <c r="N25" s="19">
        <v>0.3</v>
      </c>
      <c r="O25" s="32">
        <v>23.86</v>
      </c>
      <c r="P25" s="19">
        <v>1200000</v>
      </c>
      <c r="Q25" s="38"/>
    </row>
    <row r="26" spans="1:17" x14ac:dyDescent="0.3">
      <c r="A26" s="48">
        <v>45314</v>
      </c>
      <c r="B26" s="19">
        <f t="shared" si="0"/>
        <v>12600</v>
      </c>
      <c r="C26" s="32">
        <v>12.6</v>
      </c>
      <c r="D26" s="32">
        <v>7.18</v>
      </c>
      <c r="E26" s="32">
        <v>7.54</v>
      </c>
      <c r="F26" s="19">
        <v>135</v>
      </c>
      <c r="G26" s="19">
        <v>16</v>
      </c>
      <c r="H26" s="19">
        <v>312</v>
      </c>
      <c r="I26" s="19">
        <v>36</v>
      </c>
      <c r="J26" s="19">
        <v>256</v>
      </c>
      <c r="K26" s="19">
        <v>26</v>
      </c>
      <c r="L26" s="19" t="s">
        <v>36</v>
      </c>
      <c r="M26" s="19">
        <v>500</v>
      </c>
      <c r="N26" s="19">
        <v>0.2</v>
      </c>
      <c r="O26" s="32">
        <v>24.03</v>
      </c>
      <c r="P26" s="19">
        <v>1400000</v>
      </c>
      <c r="Q26" s="38"/>
    </row>
    <row r="27" spans="1:17" x14ac:dyDescent="0.3">
      <c r="A27" s="48">
        <v>45315</v>
      </c>
      <c r="B27" s="19">
        <f t="shared" si="0"/>
        <v>10230</v>
      </c>
      <c r="C27" s="32">
        <v>10.23</v>
      </c>
      <c r="D27" s="32">
        <v>7.12</v>
      </c>
      <c r="E27" s="32">
        <v>7.53</v>
      </c>
      <c r="F27" s="19">
        <v>130</v>
      </c>
      <c r="G27" s="19">
        <v>15</v>
      </c>
      <c r="H27" s="19">
        <v>300</v>
      </c>
      <c r="I27" s="19">
        <v>32</v>
      </c>
      <c r="J27" s="19">
        <v>224</v>
      </c>
      <c r="K27" s="19">
        <v>20</v>
      </c>
      <c r="L27" s="19" t="s">
        <v>36</v>
      </c>
      <c r="M27" s="19">
        <v>700</v>
      </c>
      <c r="N27" s="19">
        <v>0.3</v>
      </c>
      <c r="O27" s="32">
        <v>23.76</v>
      </c>
      <c r="P27" s="19">
        <v>1700000</v>
      </c>
      <c r="Q27" s="38"/>
    </row>
    <row r="28" spans="1:17" x14ac:dyDescent="0.3">
      <c r="A28" s="48">
        <v>45316</v>
      </c>
      <c r="B28" s="19">
        <f t="shared" si="0"/>
        <v>12350</v>
      </c>
      <c r="C28" s="32">
        <v>12.35</v>
      </c>
      <c r="D28" s="32">
        <v>7.08</v>
      </c>
      <c r="E28" s="32">
        <v>7.57</v>
      </c>
      <c r="F28" s="19">
        <v>140</v>
      </c>
      <c r="G28" s="19">
        <v>16</v>
      </c>
      <c r="H28" s="19">
        <v>316</v>
      </c>
      <c r="I28" s="19">
        <v>36</v>
      </c>
      <c r="J28" s="19">
        <v>249</v>
      </c>
      <c r="K28" s="19">
        <v>21</v>
      </c>
      <c r="L28" s="19" t="s">
        <v>36</v>
      </c>
      <c r="M28" s="19">
        <v>600</v>
      </c>
      <c r="N28" s="19">
        <v>0.3</v>
      </c>
      <c r="O28" s="32">
        <v>23.16</v>
      </c>
      <c r="P28" s="19">
        <v>1200000</v>
      </c>
      <c r="Q28" s="38"/>
    </row>
    <row r="29" spans="1:17" x14ac:dyDescent="0.3">
      <c r="A29" s="48">
        <v>45317</v>
      </c>
      <c r="B29" s="19">
        <f t="shared" si="0"/>
        <v>13080</v>
      </c>
      <c r="C29" s="32">
        <v>13.08</v>
      </c>
      <c r="D29" s="32">
        <v>7.14</v>
      </c>
      <c r="E29" s="32">
        <v>7.58</v>
      </c>
      <c r="F29" s="19">
        <v>125</v>
      </c>
      <c r="G29" s="19">
        <v>17</v>
      </c>
      <c r="H29" s="19">
        <v>304</v>
      </c>
      <c r="I29" s="19">
        <v>40</v>
      </c>
      <c r="J29" s="19">
        <v>228</v>
      </c>
      <c r="K29" s="19">
        <v>23</v>
      </c>
      <c r="L29" s="19" t="s">
        <v>36</v>
      </c>
      <c r="M29" s="19">
        <v>400</v>
      </c>
      <c r="N29" s="19">
        <v>0.2</v>
      </c>
      <c r="O29" s="32">
        <v>23.68</v>
      </c>
      <c r="P29" s="19">
        <v>1300000</v>
      </c>
      <c r="Q29" s="38"/>
    </row>
    <row r="30" spans="1:17" x14ac:dyDescent="0.3">
      <c r="A30" s="48">
        <v>45318</v>
      </c>
      <c r="B30" s="19">
        <f t="shared" si="0"/>
        <v>12780</v>
      </c>
      <c r="C30" s="32">
        <v>12.78</v>
      </c>
      <c r="D30" s="32">
        <v>7.16</v>
      </c>
      <c r="E30" s="32">
        <v>7.56</v>
      </c>
      <c r="F30" s="19">
        <v>130</v>
      </c>
      <c r="G30" s="19">
        <v>16</v>
      </c>
      <c r="H30" s="19">
        <v>296</v>
      </c>
      <c r="I30" s="19">
        <v>36</v>
      </c>
      <c r="J30" s="19">
        <v>221</v>
      </c>
      <c r="K30" s="19">
        <v>24</v>
      </c>
      <c r="L30" s="19" t="s">
        <v>36</v>
      </c>
      <c r="M30" s="19">
        <v>500</v>
      </c>
      <c r="N30" s="19">
        <v>0.3</v>
      </c>
      <c r="O30" s="32">
        <v>24.19</v>
      </c>
      <c r="P30" s="19">
        <v>1400000</v>
      </c>
      <c r="Q30" s="38"/>
    </row>
    <row r="31" spans="1:17" x14ac:dyDescent="0.3">
      <c r="A31" s="48">
        <v>45319</v>
      </c>
      <c r="B31" s="19">
        <f t="shared" si="0"/>
        <v>11970</v>
      </c>
      <c r="C31" s="32">
        <v>11.97</v>
      </c>
      <c r="D31" s="32">
        <v>7.18</v>
      </c>
      <c r="E31" s="32">
        <v>7.58</v>
      </c>
      <c r="F31" s="19">
        <v>140</v>
      </c>
      <c r="G31" s="19">
        <v>14</v>
      </c>
      <c r="H31" s="19">
        <v>312</v>
      </c>
      <c r="I31" s="19">
        <v>32</v>
      </c>
      <c r="J31" s="19">
        <v>242</v>
      </c>
      <c r="K31" s="19">
        <v>23</v>
      </c>
      <c r="L31" s="19" t="s">
        <v>36</v>
      </c>
      <c r="M31" s="19">
        <v>700</v>
      </c>
      <c r="N31" s="19">
        <v>0.2</v>
      </c>
      <c r="O31" s="32">
        <v>24.02</v>
      </c>
      <c r="P31" s="19">
        <v>1200000</v>
      </c>
      <c r="Q31" s="38"/>
    </row>
    <row r="32" spans="1:17" x14ac:dyDescent="0.3">
      <c r="A32" s="48">
        <v>45320</v>
      </c>
      <c r="B32" s="19">
        <f t="shared" si="0"/>
        <v>12910</v>
      </c>
      <c r="C32" s="32">
        <v>12.91</v>
      </c>
      <c r="D32" s="32">
        <v>7.13</v>
      </c>
      <c r="E32" s="32">
        <v>7.53</v>
      </c>
      <c r="F32" s="19">
        <v>130</v>
      </c>
      <c r="G32" s="19">
        <v>16</v>
      </c>
      <c r="H32" s="19">
        <v>288</v>
      </c>
      <c r="I32" s="19">
        <v>36</v>
      </c>
      <c r="J32" s="19">
        <v>218</v>
      </c>
      <c r="K32" s="19">
        <v>22</v>
      </c>
      <c r="L32" s="19" t="s">
        <v>36</v>
      </c>
      <c r="M32" s="19">
        <v>600</v>
      </c>
      <c r="N32" s="19">
        <v>0.3</v>
      </c>
      <c r="O32" s="32">
        <v>23.9</v>
      </c>
      <c r="P32" s="19">
        <v>1700000</v>
      </c>
      <c r="Q32" s="38"/>
    </row>
    <row r="33" spans="1:17" x14ac:dyDescent="0.3">
      <c r="A33" s="48">
        <v>45321</v>
      </c>
      <c r="B33" s="19">
        <f t="shared" si="0"/>
        <v>12710</v>
      </c>
      <c r="C33" s="32">
        <v>12.71</v>
      </c>
      <c r="D33" s="32">
        <v>7.17</v>
      </c>
      <c r="E33" s="32">
        <v>7.55</v>
      </c>
      <c r="F33" s="19">
        <v>135</v>
      </c>
      <c r="G33" s="19">
        <v>15</v>
      </c>
      <c r="H33" s="19">
        <v>304</v>
      </c>
      <c r="I33" s="19">
        <v>36</v>
      </c>
      <c r="J33" s="19">
        <v>223</v>
      </c>
      <c r="K33" s="19">
        <v>21</v>
      </c>
      <c r="L33" s="19" t="s">
        <v>36</v>
      </c>
      <c r="M33" s="19">
        <v>400</v>
      </c>
      <c r="N33" s="19">
        <v>0.2</v>
      </c>
      <c r="O33" s="32">
        <v>23.72</v>
      </c>
      <c r="P33" s="19">
        <v>1300000</v>
      </c>
      <c r="Q33" s="38"/>
    </row>
    <row r="34" spans="1:17" ht="15" thickBot="1" x14ac:dyDescent="0.35">
      <c r="A34" s="53">
        <v>45322</v>
      </c>
      <c r="B34" s="37">
        <f t="shared" si="0"/>
        <v>12390</v>
      </c>
      <c r="C34" s="46">
        <v>12.39</v>
      </c>
      <c r="D34" s="46">
        <v>7.12</v>
      </c>
      <c r="E34" s="46">
        <v>7.54</v>
      </c>
      <c r="F34" s="37">
        <v>140</v>
      </c>
      <c r="G34" s="37">
        <v>17</v>
      </c>
      <c r="H34" s="37">
        <v>312</v>
      </c>
      <c r="I34" s="37">
        <v>40</v>
      </c>
      <c r="J34" s="37">
        <v>252</v>
      </c>
      <c r="K34" s="37">
        <v>23</v>
      </c>
      <c r="L34" s="37" t="s">
        <v>36</v>
      </c>
      <c r="M34" s="37">
        <v>500</v>
      </c>
      <c r="N34" s="37">
        <v>0.3</v>
      </c>
      <c r="O34" s="46">
        <v>24.11</v>
      </c>
      <c r="P34" s="37">
        <v>1400000</v>
      </c>
      <c r="Q34" s="54"/>
    </row>
    <row r="35" spans="1:17" ht="15" thickBot="1" x14ac:dyDescent="0.35">
      <c r="A35" s="11" t="s">
        <v>31</v>
      </c>
      <c r="B35" s="12">
        <f>AVERAGE(B4:B34)</f>
        <v>12130.645161290322</v>
      </c>
      <c r="C35" s="12">
        <f t="shared" ref="C35:P35" si="1">AVERAGE(C4:C34)</f>
        <v>12.130645161290325</v>
      </c>
      <c r="D35" s="12">
        <f t="shared" si="1"/>
        <v>7.1461290322580657</v>
      </c>
      <c r="E35" s="12">
        <f t="shared" si="1"/>
        <v>7.5658064516129038</v>
      </c>
      <c r="F35" s="12">
        <f t="shared" si="1"/>
        <v>134.19354838709677</v>
      </c>
      <c r="G35" s="12">
        <f t="shared" si="1"/>
        <v>15.580645161290322</v>
      </c>
      <c r="H35" s="12">
        <f t="shared" si="1"/>
        <v>300</v>
      </c>
      <c r="I35" s="12">
        <f t="shared" si="1"/>
        <v>35.741935483870968</v>
      </c>
      <c r="J35" s="12">
        <f t="shared" si="1"/>
        <v>230.64516129032259</v>
      </c>
      <c r="K35" s="12">
        <f t="shared" si="1"/>
        <v>23.032258064516128</v>
      </c>
      <c r="L35" s="12"/>
      <c r="M35" s="35">
        <f t="shared" si="1"/>
        <v>545.16129032258061</v>
      </c>
      <c r="N35" s="12">
        <f t="shared" si="1"/>
        <v>0.25161290322580643</v>
      </c>
      <c r="O35" s="12">
        <f t="shared" si="1"/>
        <v>23.891935483870967</v>
      </c>
      <c r="P35" s="12">
        <f t="shared" si="1"/>
        <v>1400000</v>
      </c>
      <c r="Q35" s="20"/>
    </row>
    <row r="36" spans="1:17" x14ac:dyDescent="0.3">
      <c r="C36" s="55">
        <f>SUM(C4:C34)</f>
        <v>376.05000000000007</v>
      </c>
    </row>
    <row r="41" spans="1:17" ht="40.799999999999997" customHeight="1" x14ac:dyDescent="0.3">
      <c r="A41" s="57" t="s">
        <v>32</v>
      </c>
      <c r="B41" s="57"/>
      <c r="C41" s="56" t="s">
        <v>33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15"/>
    </row>
    <row r="43" spans="1:17" x14ac:dyDescent="0.3">
      <c r="A43" s="13" t="s">
        <v>34</v>
      </c>
      <c r="B43" s="14">
        <f>MIN(B4:B34)</f>
        <v>10180</v>
      </c>
      <c r="C43" s="14">
        <f t="shared" ref="C43:P43" si="2">MIN(C4:C34)</f>
        <v>10.18</v>
      </c>
      <c r="D43" s="14">
        <f t="shared" si="2"/>
        <v>7.02</v>
      </c>
      <c r="E43" s="14">
        <f t="shared" si="2"/>
        <v>7.49</v>
      </c>
      <c r="F43" s="14">
        <f t="shared" si="2"/>
        <v>120</v>
      </c>
      <c r="G43" s="14">
        <f t="shared" si="2"/>
        <v>14</v>
      </c>
      <c r="H43" s="14">
        <f t="shared" si="2"/>
        <v>276</v>
      </c>
      <c r="I43" s="14">
        <f t="shared" si="2"/>
        <v>32</v>
      </c>
      <c r="J43" s="14">
        <f t="shared" si="2"/>
        <v>218</v>
      </c>
      <c r="K43" s="14">
        <f t="shared" si="2"/>
        <v>20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23.02</v>
      </c>
      <c r="P43" s="14">
        <f t="shared" si="2"/>
        <v>1200000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13090</v>
      </c>
      <c r="C45" s="14">
        <f t="shared" ref="C45:P45" si="3">MAX(C4:C34)</f>
        <v>13.09</v>
      </c>
      <c r="D45" s="14">
        <f t="shared" si="3"/>
        <v>7.29</v>
      </c>
      <c r="E45" s="14">
        <f t="shared" si="3"/>
        <v>7.62</v>
      </c>
      <c r="F45" s="14">
        <f t="shared" si="3"/>
        <v>140</v>
      </c>
      <c r="G45" s="14">
        <f t="shared" si="3"/>
        <v>17</v>
      </c>
      <c r="H45" s="14">
        <f t="shared" si="3"/>
        <v>316</v>
      </c>
      <c r="I45" s="14">
        <f t="shared" si="3"/>
        <v>40</v>
      </c>
      <c r="J45" s="14">
        <f t="shared" si="3"/>
        <v>256</v>
      </c>
      <c r="K45" s="14">
        <f t="shared" si="3"/>
        <v>27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24.42</v>
      </c>
      <c r="P45" s="14">
        <f t="shared" si="3"/>
        <v>1700000</v>
      </c>
      <c r="Q45" s="14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2024-07-29T13:31:49Z</dcterms:modified>
</cp:coreProperties>
</file>