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43C9B9D-43F0-46F2-8242-D0EB755A9F8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definedNames>
    <definedName name="_xlnm.Print_Area" localSheetId="3">Ponghat!$A$1:$Q$33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C34" i="5"/>
  <c r="C34" i="4"/>
  <c r="C34" i="3"/>
  <c r="B32" i="6" l="1"/>
  <c r="B32" i="3"/>
  <c r="B32" i="5"/>
  <c r="B31" i="5"/>
  <c r="B30" i="5"/>
  <c r="B29" i="5"/>
  <c r="B32" i="4"/>
  <c r="B31" i="4"/>
  <c r="B30" i="4" l="1"/>
  <c r="B29" i="4"/>
  <c r="B31" i="6"/>
  <c r="B30" i="6"/>
  <c r="B29" i="6"/>
  <c r="B31" i="3"/>
  <c r="B30" i="3"/>
  <c r="B29" i="3"/>
  <c r="B28" i="4"/>
  <c r="B27" i="4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6" i="4"/>
  <c r="B25" i="4"/>
  <c r="B24" i="4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3" i="5" l="1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41" i="5"/>
  <c r="O41" i="5"/>
  <c r="N41" i="5"/>
  <c r="M41" i="5"/>
  <c r="K41" i="5"/>
  <c r="J41" i="5"/>
  <c r="I41" i="5"/>
  <c r="H41" i="5"/>
  <c r="G41" i="5"/>
  <c r="F41" i="5"/>
  <c r="E41" i="5"/>
  <c r="D41" i="5"/>
  <c r="C41" i="5"/>
  <c r="B41" i="5"/>
  <c r="P33" i="5"/>
  <c r="O33" i="5"/>
  <c r="N33" i="5"/>
  <c r="M33" i="5"/>
  <c r="K33" i="5"/>
  <c r="J33" i="5"/>
  <c r="I33" i="5"/>
  <c r="H33" i="5"/>
  <c r="G33" i="5"/>
  <c r="F33" i="5"/>
  <c r="E33" i="5"/>
  <c r="D33" i="5"/>
  <c r="C33" i="5"/>
  <c r="B33" i="5"/>
  <c r="D33" i="6" l="1"/>
  <c r="E33" i="6"/>
  <c r="F33" i="6"/>
  <c r="G33" i="6"/>
  <c r="H33" i="6"/>
  <c r="I33" i="6"/>
  <c r="J33" i="6"/>
  <c r="K33" i="6"/>
  <c r="M33" i="6"/>
  <c r="N33" i="6"/>
  <c r="O33" i="6"/>
  <c r="P33" i="6"/>
  <c r="B33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1" i="6"/>
  <c r="O41" i="6"/>
  <c r="N41" i="6"/>
  <c r="M41" i="6"/>
  <c r="K41" i="6"/>
  <c r="J41" i="6"/>
  <c r="I41" i="6"/>
  <c r="H41" i="6"/>
  <c r="G41" i="6"/>
  <c r="F41" i="6"/>
  <c r="E41" i="6"/>
  <c r="D41" i="6"/>
  <c r="B41" i="6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P41" i="4"/>
  <c r="O41" i="4"/>
  <c r="N41" i="4"/>
  <c r="M41" i="4"/>
  <c r="K41" i="4"/>
  <c r="J41" i="4"/>
  <c r="I41" i="4"/>
  <c r="H41" i="4"/>
  <c r="G41" i="4"/>
  <c r="F41" i="4"/>
  <c r="E41" i="4"/>
  <c r="D41" i="4"/>
  <c r="C41" i="4"/>
  <c r="B41" i="4"/>
  <c r="C33" i="4"/>
  <c r="D33" i="4"/>
  <c r="E33" i="4"/>
  <c r="F33" i="4"/>
  <c r="G33" i="4"/>
  <c r="H33" i="4"/>
  <c r="I33" i="4"/>
  <c r="J33" i="4"/>
  <c r="K33" i="4"/>
  <c r="M33" i="4"/>
  <c r="N33" i="4"/>
  <c r="O33" i="4"/>
  <c r="P33" i="4"/>
  <c r="B33" i="4"/>
  <c r="C41" i="3"/>
  <c r="D41" i="3"/>
  <c r="E41" i="3"/>
  <c r="F41" i="3"/>
  <c r="G41" i="3"/>
  <c r="H41" i="3"/>
  <c r="I41" i="3"/>
  <c r="J41" i="3"/>
  <c r="K41" i="3"/>
  <c r="M41" i="3"/>
  <c r="N41" i="3"/>
  <c r="O41" i="3"/>
  <c r="P41" i="3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B43" i="3"/>
  <c r="B41" i="3"/>
  <c r="C33" i="3"/>
  <c r="D33" i="3"/>
  <c r="E33" i="3"/>
  <c r="F33" i="3"/>
  <c r="G33" i="3"/>
  <c r="H33" i="3"/>
  <c r="I33" i="3"/>
  <c r="J33" i="3"/>
  <c r="K33" i="3"/>
  <c r="M33" i="3"/>
  <c r="N33" i="3"/>
  <c r="O33" i="3"/>
  <c r="P33" i="3"/>
  <c r="B33" i="3"/>
  <c r="C41" i="6" l="1"/>
  <c r="C43" i="6"/>
  <c r="C33" i="6"/>
</calcChain>
</file>

<file path=xl/sharedStrings.xml><?xml version="1.0" encoding="utf-8"?>
<sst xmlns="http://schemas.openxmlformats.org/spreadsheetml/2006/main" count="244" uniqueCount="41">
  <si>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</si>
  <si>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</si>
  <si>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</si>
  <si>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</si>
  <si>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</si>
  <si>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</si>
  <si>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</si>
  <si>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</si>
  <si>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</si>
  <si>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</si>
  <si>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</si>
  <si>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</si>
  <si>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</si>
  <si>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</si>
  <si>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</si>
  <si>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</si>
  <si>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</si>
  <si>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</si>
  <si>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</si>
  <si>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</si>
  <si>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</si>
  <si>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</si>
  <si>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</si>
  <si>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</si>
  <si>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</si>
  <si>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</si>
  <si>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</si>
  <si>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</si>
  <si>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</si>
  <si>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</si>
  <si>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</si>
  <si>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</si>
  <si>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</si>
  <si>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</si>
  <si>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</si>
  <si>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</si>
  <si>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</si>
  <si>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</si>
  <si>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</si>
  <si>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Kodra STP, 25 MLD STP at Prayagraj
 INLET FLOW &amp; QUALITY REPORT</t>
  </si>
  <si>
    <t>On 24.02.2024, sample for testing fecal coliform of sludge was not found in lab. Hence, no value is written for that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</si>
</sst>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2" fontId="17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15" fontId="12" fillId="0" borderId="1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12" fillId="0" borderId="24" xfId="0" applyNumberFormat="1" applyFont="1" applyBorder="1" applyAlignment="1">
      <alignment vertical="center" wrapText="1"/>
    </xf>
    <xf numFmtId="2" fontId="17" fillId="0" borderId="2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502920</xdr:colOff>
      <xdr:row>0</xdr:row>
      <xdr:rowOff>45720</xdr:rowOff>
    </xdr:from>
    <xdr:to>
      <xdr:col>16</xdr:col>
      <xdr:colOff>1805940</xdr:colOff>
      <xdr:row>0</xdr:row>
      <xdr:rowOff>841805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2120" y="4572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260773</xdr:colOff>
      <xdr:row>0</xdr:row>
      <xdr:rowOff>35560</xdr:rowOff>
    </xdr:from>
    <xdr:to>
      <xdr:col>16</xdr:col>
      <xdr:colOff>1477433</xdr:colOff>
      <xdr:row>0</xdr:row>
      <xdr:rowOff>831645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906" y="35560"/>
          <a:ext cx="2012527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3"/>
  <sheetViews>
    <sheetView workbookViewId="0">
      <selection activeCell="C34" sqref="C34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6.88671875" customWidth="1"/>
  </cols>
  <sheetData>
    <row r="1" spans="1:46" ht="69.75" customHeight="1" thickBot="1" x14ac:dyDescent="0.6">
      <c r="A1" s="60" t="s">
        <v>25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21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45323</v>
      </c>
      <c r="B4" s="35">
        <f>C4*1000</f>
        <v>62100</v>
      </c>
      <c r="C4" s="41">
        <v>62.1</v>
      </c>
      <c r="D4" s="41">
        <v>7.22</v>
      </c>
      <c r="E4" s="41">
        <v>7.75</v>
      </c>
      <c r="F4" s="35">
        <v>135</v>
      </c>
      <c r="G4" s="35">
        <v>16</v>
      </c>
      <c r="H4" s="35">
        <v>316</v>
      </c>
      <c r="I4" s="35">
        <v>40</v>
      </c>
      <c r="J4" s="35">
        <v>278</v>
      </c>
      <c r="K4" s="35">
        <v>24</v>
      </c>
      <c r="L4" s="35" t="s">
        <v>36</v>
      </c>
      <c r="M4" s="35">
        <v>500</v>
      </c>
      <c r="N4" s="35">
        <v>0.3</v>
      </c>
      <c r="O4" s="41">
        <v>23.27</v>
      </c>
      <c r="P4" s="35">
        <v>1400000</v>
      </c>
      <c r="Q4" s="33"/>
    </row>
    <row r="5" spans="1:46" x14ac:dyDescent="0.3">
      <c r="A5" s="47">
        <v>45324</v>
      </c>
      <c r="B5" s="19">
        <f t="shared" ref="B5:B32" si="0">C5*1000</f>
        <v>61900</v>
      </c>
      <c r="C5" s="32">
        <v>61.9</v>
      </c>
      <c r="D5" s="32">
        <v>7.26</v>
      </c>
      <c r="E5" s="32">
        <v>7.78</v>
      </c>
      <c r="F5" s="19">
        <v>130</v>
      </c>
      <c r="G5" s="19">
        <v>15</v>
      </c>
      <c r="H5" s="19">
        <v>324</v>
      </c>
      <c r="I5" s="19">
        <v>44</v>
      </c>
      <c r="J5" s="19">
        <v>281</v>
      </c>
      <c r="K5" s="19">
        <v>26</v>
      </c>
      <c r="L5" s="19" t="s">
        <v>36</v>
      </c>
      <c r="M5" s="19">
        <v>400</v>
      </c>
      <c r="N5" s="19">
        <v>0.2</v>
      </c>
      <c r="O5" s="32">
        <v>24.6</v>
      </c>
      <c r="P5" s="19">
        <v>1200000</v>
      </c>
      <c r="Q5" s="16"/>
    </row>
    <row r="6" spans="1:46" x14ac:dyDescent="0.3">
      <c r="A6" s="47">
        <v>45325</v>
      </c>
      <c r="B6" s="19">
        <f t="shared" si="0"/>
        <v>60950</v>
      </c>
      <c r="C6" s="32">
        <v>60.95</v>
      </c>
      <c r="D6" s="32">
        <v>7.25</v>
      </c>
      <c r="E6" s="32">
        <v>7.7</v>
      </c>
      <c r="F6" s="19">
        <v>140</v>
      </c>
      <c r="G6" s="19">
        <v>17</v>
      </c>
      <c r="H6" s="19">
        <v>320</v>
      </c>
      <c r="I6" s="19">
        <v>40</v>
      </c>
      <c r="J6" s="19">
        <v>296</v>
      </c>
      <c r="K6" s="19">
        <v>25</v>
      </c>
      <c r="L6" s="19" t="s">
        <v>36</v>
      </c>
      <c r="M6" s="19">
        <v>600</v>
      </c>
      <c r="N6" s="19">
        <v>0.3</v>
      </c>
      <c r="O6" s="32">
        <v>23.08</v>
      </c>
      <c r="P6" s="19">
        <v>1300000</v>
      </c>
      <c r="Q6" s="16"/>
    </row>
    <row r="7" spans="1:46" x14ac:dyDescent="0.3">
      <c r="A7" s="47">
        <v>45326</v>
      </c>
      <c r="B7" s="19">
        <f t="shared" si="0"/>
        <v>59960</v>
      </c>
      <c r="C7" s="32">
        <v>59.96</v>
      </c>
      <c r="D7" s="32">
        <v>7.28</v>
      </c>
      <c r="E7" s="32">
        <v>7.76</v>
      </c>
      <c r="F7" s="19">
        <v>145</v>
      </c>
      <c r="G7" s="19">
        <v>16</v>
      </c>
      <c r="H7" s="19">
        <v>312</v>
      </c>
      <c r="I7" s="19">
        <v>40</v>
      </c>
      <c r="J7" s="19">
        <v>288</v>
      </c>
      <c r="K7" s="19">
        <v>27</v>
      </c>
      <c r="L7" s="19" t="s">
        <v>36</v>
      </c>
      <c r="M7" s="19">
        <v>700</v>
      </c>
      <c r="N7" s="19">
        <v>0.3</v>
      </c>
      <c r="O7" s="32">
        <v>22.35</v>
      </c>
      <c r="P7" s="19">
        <v>1700000</v>
      </c>
      <c r="Q7" s="16"/>
    </row>
    <row r="8" spans="1:46" x14ac:dyDescent="0.3">
      <c r="A8" s="47">
        <v>45327</v>
      </c>
      <c r="B8" s="19">
        <f t="shared" si="0"/>
        <v>56060</v>
      </c>
      <c r="C8" s="32">
        <v>56.06</v>
      </c>
      <c r="D8" s="32">
        <v>7.24</v>
      </c>
      <c r="E8" s="32">
        <v>7.6</v>
      </c>
      <c r="F8" s="19">
        <v>140</v>
      </c>
      <c r="G8" s="19">
        <v>17</v>
      </c>
      <c r="H8" s="19">
        <v>328</v>
      </c>
      <c r="I8" s="19">
        <v>44</v>
      </c>
      <c r="J8" s="19">
        <v>294</v>
      </c>
      <c r="K8" s="19">
        <v>26</v>
      </c>
      <c r="L8" s="19" t="s">
        <v>36</v>
      </c>
      <c r="M8" s="19">
        <v>400</v>
      </c>
      <c r="N8" s="19">
        <v>0.3</v>
      </c>
      <c r="O8" s="32">
        <v>23.4</v>
      </c>
      <c r="P8" s="19">
        <v>1300000</v>
      </c>
      <c r="Q8" s="16"/>
    </row>
    <row r="9" spans="1:46" x14ac:dyDescent="0.3">
      <c r="A9" s="47">
        <v>45328</v>
      </c>
      <c r="B9" s="19">
        <f t="shared" si="0"/>
        <v>62100</v>
      </c>
      <c r="C9" s="32">
        <v>62.1</v>
      </c>
      <c r="D9" s="32">
        <v>7.31</v>
      </c>
      <c r="E9" s="32">
        <v>7.69</v>
      </c>
      <c r="F9" s="19">
        <v>130</v>
      </c>
      <c r="G9" s="19">
        <v>15</v>
      </c>
      <c r="H9" s="19">
        <v>316</v>
      </c>
      <c r="I9" s="19">
        <v>40</v>
      </c>
      <c r="J9" s="19">
        <v>284</v>
      </c>
      <c r="K9" s="19">
        <v>28</v>
      </c>
      <c r="L9" s="19" t="s">
        <v>36</v>
      </c>
      <c r="M9" s="19">
        <v>600</v>
      </c>
      <c r="N9" s="19">
        <v>0.3</v>
      </c>
      <c r="O9" s="32">
        <v>23.36</v>
      </c>
      <c r="P9" s="19">
        <v>1400000</v>
      </c>
      <c r="Q9" s="16"/>
    </row>
    <row r="10" spans="1:46" x14ac:dyDescent="0.3">
      <c r="A10" s="47">
        <v>45329</v>
      </c>
      <c r="B10" s="19">
        <f t="shared" si="0"/>
        <v>59850</v>
      </c>
      <c r="C10" s="32">
        <v>59.85</v>
      </c>
      <c r="D10" s="32">
        <v>7.25</v>
      </c>
      <c r="E10" s="32">
        <v>7.8</v>
      </c>
      <c r="F10" s="19">
        <v>140</v>
      </c>
      <c r="G10" s="19">
        <v>16</v>
      </c>
      <c r="H10" s="19">
        <v>324</v>
      </c>
      <c r="I10" s="19">
        <v>44</v>
      </c>
      <c r="J10" s="19">
        <v>268</v>
      </c>
      <c r="K10" s="19">
        <v>24</v>
      </c>
      <c r="L10" s="19" t="s">
        <v>36</v>
      </c>
      <c r="M10" s="19">
        <v>400</v>
      </c>
      <c r="N10" s="19">
        <v>0.2</v>
      </c>
      <c r="O10" s="32">
        <v>22.04</v>
      </c>
      <c r="P10" s="19">
        <v>1100000</v>
      </c>
      <c r="Q10" s="16"/>
    </row>
    <row r="11" spans="1:46" x14ac:dyDescent="0.3">
      <c r="A11" s="47">
        <v>45330</v>
      </c>
      <c r="B11" s="19">
        <f t="shared" si="0"/>
        <v>59620</v>
      </c>
      <c r="C11" s="32">
        <v>59.62</v>
      </c>
      <c r="D11" s="32">
        <v>7.28</v>
      </c>
      <c r="E11" s="32">
        <v>7.77</v>
      </c>
      <c r="F11" s="19">
        <v>130</v>
      </c>
      <c r="G11" s="19">
        <v>17</v>
      </c>
      <c r="H11" s="19">
        <v>328</v>
      </c>
      <c r="I11" s="19">
        <v>40</v>
      </c>
      <c r="J11" s="19">
        <v>294</v>
      </c>
      <c r="K11" s="19">
        <v>26</v>
      </c>
      <c r="L11" s="19" t="s">
        <v>36</v>
      </c>
      <c r="M11" s="19">
        <v>500</v>
      </c>
      <c r="N11" s="19">
        <v>0.3</v>
      </c>
      <c r="O11" s="32">
        <v>23.21</v>
      </c>
      <c r="P11" s="19">
        <v>1400000</v>
      </c>
      <c r="Q11" s="16"/>
    </row>
    <row r="12" spans="1:46" x14ac:dyDescent="0.3">
      <c r="A12" s="47">
        <v>45331</v>
      </c>
      <c r="B12" s="19">
        <f t="shared" si="0"/>
        <v>60040</v>
      </c>
      <c r="C12" s="32">
        <v>60.04</v>
      </c>
      <c r="D12" s="32">
        <v>7.25</v>
      </c>
      <c r="E12" s="32">
        <v>7.76</v>
      </c>
      <c r="F12" s="19">
        <v>135</v>
      </c>
      <c r="G12" s="19">
        <v>15</v>
      </c>
      <c r="H12" s="19">
        <v>320</v>
      </c>
      <c r="I12" s="19">
        <v>40</v>
      </c>
      <c r="J12" s="19">
        <v>281</v>
      </c>
      <c r="K12" s="19">
        <v>25</v>
      </c>
      <c r="L12" s="19" t="s">
        <v>36</v>
      </c>
      <c r="M12" s="19">
        <v>700</v>
      </c>
      <c r="N12" s="19">
        <v>0.2</v>
      </c>
      <c r="O12" s="32">
        <v>24.12</v>
      </c>
      <c r="P12" s="19">
        <v>1300000</v>
      </c>
      <c r="Q12" s="16"/>
    </row>
    <row r="13" spans="1:46" x14ac:dyDescent="0.3">
      <c r="A13" s="47">
        <v>45332</v>
      </c>
      <c r="B13" s="19">
        <f t="shared" si="0"/>
        <v>59450</v>
      </c>
      <c r="C13" s="32">
        <v>59.45</v>
      </c>
      <c r="D13" s="32">
        <v>7.2</v>
      </c>
      <c r="E13" s="32">
        <v>7.8</v>
      </c>
      <c r="F13" s="19">
        <v>135</v>
      </c>
      <c r="G13" s="19">
        <v>16</v>
      </c>
      <c r="H13" s="19">
        <v>324</v>
      </c>
      <c r="I13" s="19">
        <v>44</v>
      </c>
      <c r="J13" s="19">
        <v>278</v>
      </c>
      <c r="K13" s="19">
        <v>24</v>
      </c>
      <c r="L13" s="19" t="s">
        <v>36</v>
      </c>
      <c r="M13" s="19">
        <v>400</v>
      </c>
      <c r="N13" s="19">
        <v>0.3</v>
      </c>
      <c r="O13" s="32">
        <v>23.5</v>
      </c>
      <c r="P13" s="19">
        <v>1200000</v>
      </c>
      <c r="Q13" s="16"/>
    </row>
    <row r="14" spans="1:46" x14ac:dyDescent="0.3">
      <c r="A14" s="47">
        <v>45333</v>
      </c>
      <c r="B14" s="19">
        <f t="shared" si="0"/>
        <v>59250</v>
      </c>
      <c r="C14" s="32">
        <v>59.25</v>
      </c>
      <c r="D14" s="32">
        <v>7.18</v>
      </c>
      <c r="E14" s="32">
        <v>7.77</v>
      </c>
      <c r="F14" s="19">
        <v>145</v>
      </c>
      <c r="G14" s="19">
        <v>18</v>
      </c>
      <c r="H14" s="19">
        <v>316</v>
      </c>
      <c r="I14" s="19">
        <v>40</v>
      </c>
      <c r="J14" s="19">
        <v>269</v>
      </c>
      <c r="K14" s="19">
        <v>26</v>
      </c>
      <c r="L14" s="19" t="s">
        <v>36</v>
      </c>
      <c r="M14" s="19">
        <v>500</v>
      </c>
      <c r="N14" s="19">
        <v>0.3</v>
      </c>
      <c r="O14" s="32">
        <v>24.11</v>
      </c>
      <c r="P14" s="19">
        <v>1200000</v>
      </c>
      <c r="Q14" s="16"/>
      <c r="S14" t="s">
        <v>37</v>
      </c>
    </row>
    <row r="15" spans="1:46" x14ac:dyDescent="0.3">
      <c r="A15" s="47">
        <v>45334</v>
      </c>
      <c r="B15" s="19">
        <f t="shared" si="0"/>
        <v>58900</v>
      </c>
      <c r="C15" s="32">
        <v>58.9</v>
      </c>
      <c r="D15" s="32">
        <v>7.1</v>
      </c>
      <c r="E15" s="32">
        <v>7.68</v>
      </c>
      <c r="F15" s="19">
        <v>130</v>
      </c>
      <c r="G15" s="19">
        <v>15</v>
      </c>
      <c r="H15" s="19">
        <v>324</v>
      </c>
      <c r="I15" s="19">
        <v>44</v>
      </c>
      <c r="J15" s="19">
        <v>274</v>
      </c>
      <c r="K15" s="19">
        <v>27</v>
      </c>
      <c r="L15" s="19" t="s">
        <v>36</v>
      </c>
      <c r="M15" s="19">
        <v>700</v>
      </c>
      <c r="N15" s="19">
        <v>0.2</v>
      </c>
      <c r="O15" s="32">
        <v>23.65</v>
      </c>
      <c r="P15" s="19">
        <v>1700000</v>
      </c>
      <c r="Q15" s="16"/>
    </row>
    <row r="16" spans="1:46" x14ac:dyDescent="0.3">
      <c r="A16" s="47">
        <v>45335</v>
      </c>
      <c r="B16" s="19">
        <f t="shared" si="0"/>
        <v>60980</v>
      </c>
      <c r="C16" s="32">
        <v>60.98</v>
      </c>
      <c r="D16" s="32">
        <v>7.15</v>
      </c>
      <c r="E16" s="32">
        <v>7.78</v>
      </c>
      <c r="F16" s="19">
        <v>135</v>
      </c>
      <c r="G16" s="19">
        <v>14</v>
      </c>
      <c r="H16" s="19">
        <v>320</v>
      </c>
      <c r="I16" s="19">
        <v>40</v>
      </c>
      <c r="J16" s="19">
        <v>290</v>
      </c>
      <c r="K16" s="19">
        <v>26</v>
      </c>
      <c r="L16" s="19" t="s">
        <v>36</v>
      </c>
      <c r="M16" s="19">
        <v>600</v>
      </c>
      <c r="N16" s="19">
        <v>0.3</v>
      </c>
      <c r="O16" s="32">
        <v>24.08</v>
      </c>
      <c r="P16" s="19">
        <v>1300000</v>
      </c>
      <c r="Q16" s="16"/>
    </row>
    <row r="17" spans="1:17" x14ac:dyDescent="0.3">
      <c r="A17" s="47">
        <v>45336</v>
      </c>
      <c r="B17" s="19">
        <f t="shared" si="0"/>
        <v>61650</v>
      </c>
      <c r="C17" s="32">
        <v>61.65</v>
      </c>
      <c r="D17" s="32">
        <v>7.11</v>
      </c>
      <c r="E17" s="32">
        <v>7.68</v>
      </c>
      <c r="F17" s="19">
        <v>145</v>
      </c>
      <c r="G17" s="19">
        <v>17</v>
      </c>
      <c r="H17" s="19">
        <v>328</v>
      </c>
      <c r="I17" s="19">
        <v>44</v>
      </c>
      <c r="J17" s="19">
        <v>283</v>
      </c>
      <c r="K17" s="19">
        <v>24</v>
      </c>
      <c r="L17" s="19" t="s">
        <v>36</v>
      </c>
      <c r="M17" s="19">
        <v>400</v>
      </c>
      <c r="N17" s="19">
        <v>0.3</v>
      </c>
      <c r="O17" s="32">
        <v>23.71</v>
      </c>
      <c r="P17" s="19">
        <v>1400000</v>
      </c>
      <c r="Q17" s="16"/>
    </row>
    <row r="18" spans="1:17" x14ac:dyDescent="0.3">
      <c r="A18" s="47">
        <v>45337</v>
      </c>
      <c r="B18" s="19">
        <f t="shared" si="0"/>
        <v>58200</v>
      </c>
      <c r="C18" s="32">
        <v>58.2</v>
      </c>
      <c r="D18" s="32">
        <v>7.05</v>
      </c>
      <c r="E18" s="32">
        <v>7.74</v>
      </c>
      <c r="F18" s="19">
        <v>140</v>
      </c>
      <c r="G18" s="19">
        <v>18</v>
      </c>
      <c r="H18" s="19">
        <v>320</v>
      </c>
      <c r="I18" s="19">
        <v>40</v>
      </c>
      <c r="J18" s="19">
        <v>276</v>
      </c>
      <c r="K18" s="19">
        <v>28</v>
      </c>
      <c r="L18" s="19" t="s">
        <v>36</v>
      </c>
      <c r="M18" s="19">
        <v>600</v>
      </c>
      <c r="N18" s="19">
        <v>0.2</v>
      </c>
      <c r="O18" s="32">
        <v>23.05</v>
      </c>
      <c r="P18" s="19">
        <v>1200000</v>
      </c>
      <c r="Q18" s="16"/>
    </row>
    <row r="19" spans="1:17" x14ac:dyDescent="0.3">
      <c r="A19" s="47">
        <v>45338</v>
      </c>
      <c r="B19" s="19">
        <f t="shared" si="0"/>
        <v>60500</v>
      </c>
      <c r="C19" s="32">
        <v>60.5</v>
      </c>
      <c r="D19" s="32">
        <v>7.12</v>
      </c>
      <c r="E19" s="32">
        <v>7.67</v>
      </c>
      <c r="F19" s="19">
        <v>135</v>
      </c>
      <c r="G19" s="19">
        <v>16</v>
      </c>
      <c r="H19" s="19">
        <v>324</v>
      </c>
      <c r="I19" s="19">
        <v>36</v>
      </c>
      <c r="J19" s="19">
        <v>291</v>
      </c>
      <c r="K19" s="19">
        <v>27</v>
      </c>
      <c r="L19" s="19" t="s">
        <v>36</v>
      </c>
      <c r="M19" s="19">
        <v>400</v>
      </c>
      <c r="N19" s="19">
        <v>0.3</v>
      </c>
      <c r="O19" s="32">
        <v>22.2</v>
      </c>
      <c r="P19" s="19">
        <v>1100000</v>
      </c>
      <c r="Q19" s="16"/>
    </row>
    <row r="20" spans="1:17" x14ac:dyDescent="0.3">
      <c r="A20" s="47">
        <v>45339</v>
      </c>
      <c r="B20" s="19">
        <f t="shared" si="0"/>
        <v>59670</v>
      </c>
      <c r="C20" s="32">
        <v>59.67</v>
      </c>
      <c r="D20" s="32">
        <v>7.06</v>
      </c>
      <c r="E20" s="32">
        <v>7.7</v>
      </c>
      <c r="F20" s="19">
        <v>130</v>
      </c>
      <c r="G20" s="19">
        <v>15</v>
      </c>
      <c r="H20" s="19">
        <v>316</v>
      </c>
      <c r="I20" s="19">
        <v>40</v>
      </c>
      <c r="J20" s="19">
        <v>267</v>
      </c>
      <c r="K20" s="19">
        <v>24</v>
      </c>
      <c r="L20" s="19" t="s">
        <v>36</v>
      </c>
      <c r="M20" s="19">
        <v>700</v>
      </c>
      <c r="N20" s="19">
        <v>0.2</v>
      </c>
      <c r="O20" s="32">
        <v>23.66</v>
      </c>
      <c r="P20" s="19">
        <v>1300000</v>
      </c>
      <c r="Q20" s="16"/>
    </row>
    <row r="21" spans="1:17" x14ac:dyDescent="0.3">
      <c r="A21" s="47">
        <v>45340</v>
      </c>
      <c r="B21" s="19">
        <f t="shared" si="0"/>
        <v>59700</v>
      </c>
      <c r="C21" s="32">
        <v>59.7</v>
      </c>
      <c r="D21" s="32">
        <v>7.16</v>
      </c>
      <c r="E21" s="32">
        <v>7.74</v>
      </c>
      <c r="F21" s="19">
        <v>145</v>
      </c>
      <c r="G21" s="19">
        <v>17</v>
      </c>
      <c r="H21" s="19">
        <v>328</v>
      </c>
      <c r="I21" s="19">
        <v>44</v>
      </c>
      <c r="J21" s="19">
        <v>281</v>
      </c>
      <c r="K21" s="19">
        <v>27</v>
      </c>
      <c r="L21" s="19" t="s">
        <v>36</v>
      </c>
      <c r="M21" s="19">
        <v>500</v>
      </c>
      <c r="N21" s="19">
        <v>0.3</v>
      </c>
      <c r="O21" s="19">
        <v>24.06</v>
      </c>
      <c r="P21" s="19">
        <v>1100000</v>
      </c>
      <c r="Q21" s="16"/>
    </row>
    <row r="22" spans="1:17" x14ac:dyDescent="0.3">
      <c r="A22" s="47">
        <v>45341</v>
      </c>
      <c r="B22" s="19">
        <f t="shared" si="0"/>
        <v>58010</v>
      </c>
      <c r="C22" s="19">
        <v>58.01</v>
      </c>
      <c r="D22" s="32">
        <v>7.38</v>
      </c>
      <c r="E22" s="32">
        <v>7.67</v>
      </c>
      <c r="F22" s="19">
        <v>140</v>
      </c>
      <c r="G22" s="19">
        <v>17</v>
      </c>
      <c r="H22" s="19">
        <v>312</v>
      </c>
      <c r="I22" s="19">
        <v>40</v>
      </c>
      <c r="J22" s="19">
        <v>274</v>
      </c>
      <c r="K22" s="19">
        <v>29</v>
      </c>
      <c r="L22" s="19" t="s">
        <v>36</v>
      </c>
      <c r="M22" s="19">
        <v>400</v>
      </c>
      <c r="N22" s="19">
        <v>0.2</v>
      </c>
      <c r="O22" s="19">
        <v>23.32</v>
      </c>
      <c r="P22" s="19">
        <v>1200000</v>
      </c>
      <c r="Q22" s="16"/>
    </row>
    <row r="23" spans="1:17" x14ac:dyDescent="0.3">
      <c r="A23" s="47">
        <v>45342</v>
      </c>
      <c r="B23" s="19">
        <f t="shared" si="0"/>
        <v>58970</v>
      </c>
      <c r="C23" s="19">
        <v>58.97</v>
      </c>
      <c r="D23" s="32">
        <v>7.57</v>
      </c>
      <c r="E23" s="32">
        <v>7.7</v>
      </c>
      <c r="F23" s="19">
        <v>135</v>
      </c>
      <c r="G23" s="19">
        <v>16</v>
      </c>
      <c r="H23" s="19">
        <v>304</v>
      </c>
      <c r="I23" s="19">
        <v>40</v>
      </c>
      <c r="J23" s="19">
        <v>268</v>
      </c>
      <c r="K23" s="19">
        <v>27</v>
      </c>
      <c r="L23" s="19" t="s">
        <v>36</v>
      </c>
      <c r="M23" s="19">
        <v>600</v>
      </c>
      <c r="N23" s="19">
        <v>0.3</v>
      </c>
      <c r="O23" s="19">
        <v>23.41</v>
      </c>
      <c r="P23" s="19">
        <v>1400000</v>
      </c>
      <c r="Q23" s="16"/>
    </row>
    <row r="24" spans="1:17" x14ac:dyDescent="0.3">
      <c r="A24" s="47">
        <v>45343</v>
      </c>
      <c r="B24" s="19">
        <f t="shared" si="0"/>
        <v>59630</v>
      </c>
      <c r="C24" s="19">
        <v>59.63</v>
      </c>
      <c r="D24" s="32">
        <v>7.64</v>
      </c>
      <c r="E24" s="32">
        <v>7.72</v>
      </c>
      <c r="F24" s="19">
        <v>130</v>
      </c>
      <c r="G24" s="19">
        <v>16</v>
      </c>
      <c r="H24" s="19">
        <v>316</v>
      </c>
      <c r="I24" s="19">
        <v>44</v>
      </c>
      <c r="J24" s="19">
        <v>276</v>
      </c>
      <c r="K24" s="19">
        <v>28</v>
      </c>
      <c r="L24" s="19" t="s">
        <v>36</v>
      </c>
      <c r="M24" s="19">
        <v>400</v>
      </c>
      <c r="N24" s="19">
        <v>0.3</v>
      </c>
      <c r="O24" s="19">
        <v>24.55</v>
      </c>
      <c r="P24" s="19">
        <v>1100000</v>
      </c>
      <c r="Q24" s="16"/>
    </row>
    <row r="25" spans="1:17" x14ac:dyDescent="0.3">
      <c r="A25" s="47">
        <v>45344</v>
      </c>
      <c r="B25" s="19">
        <f t="shared" si="0"/>
        <v>59740</v>
      </c>
      <c r="C25" s="19">
        <v>59.74</v>
      </c>
      <c r="D25" s="32">
        <v>7.6</v>
      </c>
      <c r="E25" s="32">
        <v>7.71</v>
      </c>
      <c r="F25" s="19">
        <v>145</v>
      </c>
      <c r="G25" s="19">
        <v>18</v>
      </c>
      <c r="H25" s="19">
        <v>324</v>
      </c>
      <c r="I25" s="19">
        <v>40</v>
      </c>
      <c r="J25" s="19">
        <v>288</v>
      </c>
      <c r="K25" s="19">
        <v>26</v>
      </c>
      <c r="L25" s="19" t="s">
        <v>36</v>
      </c>
      <c r="M25" s="19">
        <v>700</v>
      </c>
      <c r="N25" s="19">
        <v>0.3</v>
      </c>
      <c r="O25" s="19">
        <v>23.67</v>
      </c>
      <c r="P25" s="19">
        <v>1400000</v>
      </c>
      <c r="Q25" s="16"/>
    </row>
    <row r="26" spans="1:17" x14ac:dyDescent="0.3">
      <c r="A26" s="47">
        <v>45345</v>
      </c>
      <c r="B26" s="19">
        <f t="shared" si="0"/>
        <v>61270</v>
      </c>
      <c r="C26" s="19">
        <v>61.27</v>
      </c>
      <c r="D26" s="32">
        <v>7.54</v>
      </c>
      <c r="E26" s="32">
        <v>7.69</v>
      </c>
      <c r="F26" s="19">
        <v>135</v>
      </c>
      <c r="G26" s="19">
        <v>15</v>
      </c>
      <c r="H26" s="19">
        <v>304</v>
      </c>
      <c r="I26" s="19">
        <v>40</v>
      </c>
      <c r="J26" s="19">
        <v>261</v>
      </c>
      <c r="K26" s="19">
        <v>24</v>
      </c>
      <c r="L26" s="19" t="s">
        <v>36</v>
      </c>
      <c r="M26" s="19">
        <v>500</v>
      </c>
      <c r="N26" s="19">
        <v>0.2</v>
      </c>
      <c r="O26" s="19">
        <v>23.77</v>
      </c>
      <c r="P26" s="19">
        <v>1100000</v>
      </c>
      <c r="Q26" s="16"/>
    </row>
    <row r="27" spans="1:17" x14ac:dyDescent="0.3">
      <c r="A27" s="47">
        <v>45346</v>
      </c>
      <c r="B27" s="19">
        <f t="shared" si="0"/>
        <v>58820</v>
      </c>
      <c r="C27" s="19">
        <v>58.82</v>
      </c>
      <c r="D27" s="32">
        <v>7.61</v>
      </c>
      <c r="E27" s="32">
        <v>7.7</v>
      </c>
      <c r="F27" s="19">
        <v>130</v>
      </c>
      <c r="G27" s="19">
        <v>16</v>
      </c>
      <c r="H27" s="19">
        <v>316</v>
      </c>
      <c r="I27" s="19">
        <v>44</v>
      </c>
      <c r="J27" s="19">
        <v>274</v>
      </c>
      <c r="K27" s="19">
        <v>26</v>
      </c>
      <c r="L27" s="19" t="s">
        <v>36</v>
      </c>
      <c r="M27" s="19">
        <v>600</v>
      </c>
      <c r="N27" s="19">
        <v>0.3</v>
      </c>
      <c r="O27" s="19">
        <v>24.67</v>
      </c>
      <c r="P27" s="19">
        <v>1300000</v>
      </c>
      <c r="Q27" s="16"/>
    </row>
    <row r="28" spans="1:17" x14ac:dyDescent="0.3">
      <c r="A28" s="47">
        <v>45347</v>
      </c>
      <c r="B28" s="19">
        <f t="shared" si="0"/>
        <v>59520</v>
      </c>
      <c r="C28" s="19">
        <v>59.52</v>
      </c>
      <c r="D28" s="32">
        <v>7.54</v>
      </c>
      <c r="E28" s="32">
        <v>7.66</v>
      </c>
      <c r="F28" s="19">
        <v>140</v>
      </c>
      <c r="G28" s="19">
        <v>15</v>
      </c>
      <c r="H28" s="19">
        <v>308</v>
      </c>
      <c r="I28" s="19">
        <v>40</v>
      </c>
      <c r="J28" s="19">
        <v>288</v>
      </c>
      <c r="K28" s="19">
        <v>27</v>
      </c>
      <c r="L28" s="19" t="s">
        <v>36</v>
      </c>
      <c r="M28" s="19">
        <v>400</v>
      </c>
      <c r="N28" s="19">
        <v>0.2</v>
      </c>
      <c r="O28" s="19">
        <v>23.41</v>
      </c>
      <c r="P28" s="19">
        <v>1200000</v>
      </c>
      <c r="Q28" s="16"/>
    </row>
    <row r="29" spans="1:17" x14ac:dyDescent="0.3">
      <c r="A29" s="47">
        <v>45348</v>
      </c>
      <c r="B29" s="19">
        <f t="shared" si="0"/>
        <v>60180</v>
      </c>
      <c r="C29" s="19">
        <v>60.18</v>
      </c>
      <c r="D29" s="32">
        <v>7.36</v>
      </c>
      <c r="E29" s="32">
        <v>7.72</v>
      </c>
      <c r="F29" s="19">
        <v>135</v>
      </c>
      <c r="G29" s="19">
        <v>16</v>
      </c>
      <c r="H29" s="19">
        <v>324</v>
      </c>
      <c r="I29" s="19">
        <v>44</v>
      </c>
      <c r="J29" s="19">
        <v>279</v>
      </c>
      <c r="K29" s="19">
        <v>25</v>
      </c>
      <c r="L29" s="19" t="s">
        <v>36</v>
      </c>
      <c r="M29" s="19">
        <v>500</v>
      </c>
      <c r="N29" s="19">
        <v>0.3</v>
      </c>
      <c r="O29" s="32">
        <v>23.5</v>
      </c>
      <c r="P29" s="19">
        <v>1400000</v>
      </c>
      <c r="Q29" s="16"/>
    </row>
    <row r="30" spans="1:17" x14ac:dyDescent="0.3">
      <c r="A30" s="47">
        <v>45349</v>
      </c>
      <c r="B30" s="19">
        <f t="shared" si="0"/>
        <v>62020</v>
      </c>
      <c r="C30" s="19">
        <v>62.02</v>
      </c>
      <c r="D30" s="32">
        <v>7.32</v>
      </c>
      <c r="E30" s="32">
        <v>7.64</v>
      </c>
      <c r="F30" s="19">
        <v>140</v>
      </c>
      <c r="G30" s="19">
        <v>18</v>
      </c>
      <c r="H30" s="19">
        <v>316</v>
      </c>
      <c r="I30" s="19">
        <v>40</v>
      </c>
      <c r="J30" s="19">
        <v>281</v>
      </c>
      <c r="K30" s="19">
        <v>26</v>
      </c>
      <c r="L30" s="19" t="s">
        <v>36</v>
      </c>
      <c r="M30" s="19">
        <v>700</v>
      </c>
      <c r="N30" s="19">
        <v>0.2</v>
      </c>
      <c r="O30" s="19">
        <v>22.21</v>
      </c>
      <c r="P30" s="19">
        <v>1700000</v>
      </c>
      <c r="Q30" s="16"/>
    </row>
    <row r="31" spans="1:17" x14ac:dyDescent="0.3">
      <c r="A31" s="47">
        <v>45350</v>
      </c>
      <c r="B31" s="19">
        <f t="shared" si="0"/>
        <v>58890</v>
      </c>
      <c r="C31" s="19">
        <v>58.89</v>
      </c>
      <c r="D31" s="32">
        <v>7.28</v>
      </c>
      <c r="E31" s="32">
        <v>7.62</v>
      </c>
      <c r="F31" s="19">
        <v>130</v>
      </c>
      <c r="G31" s="19">
        <v>16</v>
      </c>
      <c r="H31" s="19">
        <v>308</v>
      </c>
      <c r="I31" s="19">
        <v>36</v>
      </c>
      <c r="J31" s="19">
        <v>298</v>
      </c>
      <c r="K31" s="19">
        <v>28</v>
      </c>
      <c r="L31" s="19" t="s">
        <v>36</v>
      </c>
      <c r="M31" s="19">
        <v>400</v>
      </c>
      <c r="N31" s="19">
        <v>0.3</v>
      </c>
      <c r="O31" s="19">
        <v>23.67</v>
      </c>
      <c r="P31" s="19">
        <v>1300000</v>
      </c>
      <c r="Q31" s="16"/>
    </row>
    <row r="32" spans="1:17" ht="15" thickBot="1" x14ac:dyDescent="0.35">
      <c r="A32" s="47">
        <v>45351</v>
      </c>
      <c r="B32" s="19">
        <f t="shared" si="0"/>
        <v>58920</v>
      </c>
      <c r="C32" s="19">
        <v>58.92</v>
      </c>
      <c r="D32" s="32">
        <v>7.18</v>
      </c>
      <c r="E32" s="32">
        <v>7.5</v>
      </c>
      <c r="F32" s="19">
        <v>140</v>
      </c>
      <c r="G32" s="19">
        <v>15</v>
      </c>
      <c r="H32" s="19">
        <v>320</v>
      </c>
      <c r="I32" s="19">
        <v>40</v>
      </c>
      <c r="J32" s="19">
        <v>302</v>
      </c>
      <c r="K32" s="19">
        <v>26</v>
      </c>
      <c r="L32" s="19" t="s">
        <v>36</v>
      </c>
      <c r="M32" s="19">
        <v>600</v>
      </c>
      <c r="N32" s="19">
        <v>0.3</v>
      </c>
      <c r="O32" s="19">
        <v>23.84</v>
      </c>
      <c r="P32" s="19">
        <v>1100000</v>
      </c>
      <c r="Q32" s="44"/>
    </row>
    <row r="33" spans="1:17" ht="15" thickBot="1" x14ac:dyDescent="0.35">
      <c r="A33" s="11" t="s">
        <v>31</v>
      </c>
      <c r="B33" s="17">
        <f t="shared" ref="B33:K33" si="1">AVERAGE(B4:B32)</f>
        <v>59891.379310344826</v>
      </c>
      <c r="C33" s="17">
        <f t="shared" si="1"/>
        <v>59.891379310344838</v>
      </c>
      <c r="D33" s="17">
        <f t="shared" si="1"/>
        <v>7.2927586206896544</v>
      </c>
      <c r="E33" s="17">
        <f t="shared" si="1"/>
        <v>7.7068965517241361</v>
      </c>
      <c r="F33" s="17">
        <f t="shared" si="1"/>
        <v>136.72413793103448</v>
      </c>
      <c r="G33" s="17">
        <f t="shared" si="1"/>
        <v>16.137931034482758</v>
      </c>
      <c r="H33" s="17">
        <f t="shared" si="1"/>
        <v>318.62068965517244</v>
      </c>
      <c r="I33" s="17">
        <f t="shared" si="1"/>
        <v>41.103448275862071</v>
      </c>
      <c r="J33" s="17">
        <f t="shared" si="1"/>
        <v>281.44827586206895</v>
      </c>
      <c r="K33" s="17">
        <f t="shared" si="1"/>
        <v>26.068965517241381</v>
      </c>
      <c r="L33" s="17"/>
      <c r="M33" s="17">
        <f>AVERAGE(M4:M32)</f>
        <v>531.0344827586207</v>
      </c>
      <c r="N33" s="17">
        <f>AVERAGE(N4:N32)</f>
        <v>0.26551724137931032</v>
      </c>
      <c r="O33" s="17">
        <f>AVERAGE(O4:O32)</f>
        <v>23.498965517241377</v>
      </c>
      <c r="P33" s="17">
        <f>AVERAGE(P4:P32)</f>
        <v>1303448.2758620689</v>
      </c>
      <c r="Q33" s="31"/>
    </row>
    <row r="34" spans="1:17" x14ac:dyDescent="0.3">
      <c r="C34" s="51">
        <f>SUM(C4:C32)</f>
        <v>1736.8500000000004</v>
      </c>
    </row>
    <row r="39" spans="1:17" ht="40.799999999999997" customHeight="1" x14ac:dyDescent="0.3">
      <c r="A39" s="58" t="s">
        <v>32</v>
      </c>
      <c r="B39" s="58"/>
      <c r="C39" s="58" t="s">
        <v>33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1" spans="1:17" x14ac:dyDescent="0.3">
      <c r="A41" s="13" t="s">
        <v>34</v>
      </c>
      <c r="B41" s="14">
        <f t="shared" ref="B41:K41" si="2">MIN(B4:B32)</f>
        <v>56060</v>
      </c>
      <c r="C41" s="14">
        <f t="shared" si="2"/>
        <v>56.06</v>
      </c>
      <c r="D41" s="14">
        <f t="shared" si="2"/>
        <v>7.05</v>
      </c>
      <c r="E41" s="14">
        <f t="shared" si="2"/>
        <v>7.5</v>
      </c>
      <c r="F41" s="14">
        <f t="shared" si="2"/>
        <v>130</v>
      </c>
      <c r="G41" s="14">
        <f t="shared" si="2"/>
        <v>14</v>
      </c>
      <c r="H41" s="14">
        <f t="shared" si="2"/>
        <v>304</v>
      </c>
      <c r="I41" s="14">
        <f t="shared" si="2"/>
        <v>36</v>
      </c>
      <c r="J41" s="14">
        <f t="shared" si="2"/>
        <v>261</v>
      </c>
      <c r="K41" s="14">
        <f t="shared" si="2"/>
        <v>24</v>
      </c>
      <c r="L41" s="14"/>
      <c r="M41" s="14">
        <f>MIN(M4:M32)</f>
        <v>400</v>
      </c>
      <c r="N41" s="14">
        <f>MIN(N4:N32)</f>
        <v>0.2</v>
      </c>
      <c r="O41" s="14">
        <f>MIN(O4:O32)</f>
        <v>22.04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35</v>
      </c>
      <c r="B43" s="14">
        <f t="shared" ref="B43:K43" si="3">MAX(B4:B32)</f>
        <v>62100</v>
      </c>
      <c r="C43" s="14">
        <f t="shared" si="3"/>
        <v>62.1</v>
      </c>
      <c r="D43" s="14">
        <f t="shared" si="3"/>
        <v>7.64</v>
      </c>
      <c r="E43" s="14">
        <f t="shared" si="3"/>
        <v>7.8</v>
      </c>
      <c r="F43" s="14">
        <f t="shared" si="3"/>
        <v>145</v>
      </c>
      <c r="G43" s="14">
        <f t="shared" si="3"/>
        <v>18</v>
      </c>
      <c r="H43" s="14">
        <f t="shared" si="3"/>
        <v>328</v>
      </c>
      <c r="I43" s="14">
        <f t="shared" si="3"/>
        <v>44</v>
      </c>
      <c r="J43" s="14">
        <f t="shared" si="3"/>
        <v>302</v>
      </c>
      <c r="K43" s="14">
        <f t="shared" si="3"/>
        <v>29</v>
      </c>
      <c r="L43" s="14"/>
      <c r="M43" s="14">
        <f>MAX(M4:M32)</f>
        <v>700</v>
      </c>
      <c r="N43" s="14">
        <f>MAX(N4:N32)</f>
        <v>0.3</v>
      </c>
      <c r="O43" s="14">
        <f>MAX(O4:O32)</f>
        <v>24.67</v>
      </c>
      <c r="P43" s="14">
        <f>MAX(P4:P32)</f>
        <v>1700000</v>
      </c>
      <c r="Q43" s="14"/>
    </row>
  </sheetData>
  <mergeCells count="12">
    <mergeCell ref="A39:B39"/>
    <mergeCell ref="C39:Q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3"/>
  <sheetViews>
    <sheetView zoomScale="90" zoomScaleNormal="90" workbookViewId="0">
      <selection activeCell="L36" sqref="L36"/>
    </sheetView>
  </sheetViews>
  <sheetFormatPr defaultRowHeight="14.4" x14ac:dyDescent="0.3"/>
  <cols>
    <col min="1" max="1" width="10.21875" customWidth="1"/>
    <col min="2" max="2" width="9.44140625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32.1093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0" t="s">
        <v>29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26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5">
        <v>45323</v>
      </c>
      <c r="B4" s="29">
        <f>C4*1000</f>
        <v>39130</v>
      </c>
      <c r="C4" s="42">
        <v>39.130000000000003</v>
      </c>
      <c r="D4" s="42">
        <v>7.56</v>
      </c>
      <c r="E4" s="42">
        <v>7.22</v>
      </c>
      <c r="F4" s="29">
        <v>165</v>
      </c>
      <c r="G4" s="29">
        <v>26</v>
      </c>
      <c r="H4" s="29">
        <v>352</v>
      </c>
      <c r="I4" s="29">
        <v>40</v>
      </c>
      <c r="J4" s="29">
        <v>327</v>
      </c>
      <c r="K4" s="29">
        <v>32</v>
      </c>
      <c r="L4" s="29" t="s">
        <v>36</v>
      </c>
      <c r="M4" s="29">
        <v>700</v>
      </c>
      <c r="N4" s="29">
        <v>0.3</v>
      </c>
      <c r="O4" s="42">
        <v>23.72</v>
      </c>
      <c r="P4" s="29">
        <v>1400000</v>
      </c>
      <c r="Q4" s="33"/>
    </row>
    <row r="5" spans="1:46" x14ac:dyDescent="0.3">
      <c r="A5" s="45">
        <v>45324</v>
      </c>
      <c r="B5" s="18">
        <f>C5*1000</f>
        <v>40470</v>
      </c>
      <c r="C5" s="32">
        <v>40.47</v>
      </c>
      <c r="D5" s="32">
        <v>7.49</v>
      </c>
      <c r="E5" s="32">
        <v>7.25</v>
      </c>
      <c r="F5" s="19">
        <v>160</v>
      </c>
      <c r="G5" s="19">
        <v>24</v>
      </c>
      <c r="H5" s="19">
        <v>360</v>
      </c>
      <c r="I5" s="19">
        <v>44</v>
      </c>
      <c r="J5" s="19">
        <v>321</v>
      </c>
      <c r="K5" s="19">
        <v>34</v>
      </c>
      <c r="L5" s="19" t="s">
        <v>36</v>
      </c>
      <c r="M5" s="19">
        <v>400</v>
      </c>
      <c r="N5" s="19">
        <v>0.3</v>
      </c>
      <c r="O5" s="32">
        <v>24.32</v>
      </c>
      <c r="P5" s="19">
        <v>1200000</v>
      </c>
      <c r="Q5" s="16"/>
    </row>
    <row r="6" spans="1:46" x14ac:dyDescent="0.3">
      <c r="A6" s="45">
        <v>45325</v>
      </c>
      <c r="B6" s="18">
        <f t="shared" ref="B6:B32" si="0">C6*1000</f>
        <v>39750</v>
      </c>
      <c r="C6" s="32">
        <v>39.75</v>
      </c>
      <c r="D6" s="32">
        <v>7.52</v>
      </c>
      <c r="E6" s="32">
        <v>7.36</v>
      </c>
      <c r="F6" s="19">
        <v>155</v>
      </c>
      <c r="G6" s="19">
        <v>27</v>
      </c>
      <c r="H6" s="19">
        <v>364</v>
      </c>
      <c r="I6" s="19">
        <v>48</v>
      </c>
      <c r="J6" s="19">
        <v>334</v>
      </c>
      <c r="K6" s="19">
        <v>39</v>
      </c>
      <c r="L6" s="19" t="s">
        <v>36</v>
      </c>
      <c r="M6" s="19">
        <v>600</v>
      </c>
      <c r="N6" s="19">
        <v>0.3</v>
      </c>
      <c r="O6" s="32">
        <v>22.92</v>
      </c>
      <c r="P6" s="19">
        <v>1700000</v>
      </c>
      <c r="Q6" s="16"/>
    </row>
    <row r="7" spans="1:46" x14ac:dyDescent="0.3">
      <c r="A7" s="45">
        <v>45326</v>
      </c>
      <c r="B7" s="18">
        <f t="shared" si="0"/>
        <v>38980</v>
      </c>
      <c r="C7" s="32">
        <v>38.979999999999997</v>
      </c>
      <c r="D7" s="32">
        <v>7.56</v>
      </c>
      <c r="E7" s="32">
        <v>7.28</v>
      </c>
      <c r="F7" s="19">
        <v>160</v>
      </c>
      <c r="G7" s="19">
        <v>24</v>
      </c>
      <c r="H7" s="19">
        <v>360</v>
      </c>
      <c r="I7" s="19">
        <v>44</v>
      </c>
      <c r="J7" s="19">
        <v>330</v>
      </c>
      <c r="K7" s="19">
        <v>42</v>
      </c>
      <c r="L7" s="19" t="s">
        <v>36</v>
      </c>
      <c r="M7" s="19">
        <v>500</v>
      </c>
      <c r="N7" s="19">
        <v>0.2</v>
      </c>
      <c r="O7" s="32">
        <v>23.54</v>
      </c>
      <c r="P7" s="19">
        <v>1400000</v>
      </c>
      <c r="Q7" s="16"/>
    </row>
    <row r="8" spans="1:46" x14ac:dyDescent="0.3">
      <c r="A8" s="45">
        <v>45327</v>
      </c>
      <c r="B8" s="18">
        <f t="shared" si="0"/>
        <v>43080</v>
      </c>
      <c r="C8" s="32">
        <v>43.08</v>
      </c>
      <c r="D8" s="32">
        <v>7.51</v>
      </c>
      <c r="E8" s="32">
        <v>7.26</v>
      </c>
      <c r="F8" s="19">
        <v>150</v>
      </c>
      <c r="G8" s="19">
        <v>21</v>
      </c>
      <c r="H8" s="19">
        <v>352</v>
      </c>
      <c r="I8" s="19">
        <v>48</v>
      </c>
      <c r="J8" s="19">
        <v>358</v>
      </c>
      <c r="K8" s="19">
        <v>48</v>
      </c>
      <c r="L8" s="19" t="s">
        <v>36</v>
      </c>
      <c r="M8" s="19">
        <v>500</v>
      </c>
      <c r="N8" s="19">
        <v>0.3</v>
      </c>
      <c r="O8" s="32">
        <v>24.26</v>
      </c>
      <c r="P8" s="19">
        <v>1100000</v>
      </c>
      <c r="Q8" s="16"/>
    </row>
    <row r="9" spans="1:46" x14ac:dyDescent="0.3">
      <c r="A9" s="45">
        <v>45328</v>
      </c>
      <c r="B9" s="18">
        <f t="shared" si="0"/>
        <v>43520</v>
      </c>
      <c r="C9" s="32">
        <v>43.52</v>
      </c>
      <c r="D9" s="32">
        <v>7.54</v>
      </c>
      <c r="E9" s="32">
        <v>7.41</v>
      </c>
      <c r="F9" s="19">
        <v>155</v>
      </c>
      <c r="G9" s="19">
        <v>23</v>
      </c>
      <c r="H9" s="19">
        <v>244</v>
      </c>
      <c r="I9" s="19">
        <v>76</v>
      </c>
      <c r="J9" s="19">
        <v>348</v>
      </c>
      <c r="K9" s="19">
        <v>44</v>
      </c>
      <c r="L9" s="19" t="s">
        <v>36</v>
      </c>
      <c r="M9" s="19">
        <v>700</v>
      </c>
      <c r="N9" s="19">
        <v>0.3</v>
      </c>
      <c r="O9" s="32">
        <v>24.52</v>
      </c>
      <c r="P9" s="19">
        <v>1300000</v>
      </c>
      <c r="Q9" s="16"/>
    </row>
    <row r="10" spans="1:46" x14ac:dyDescent="0.3">
      <c r="A10" s="45">
        <v>45329</v>
      </c>
      <c r="B10" s="18">
        <f t="shared" si="0"/>
        <v>41360</v>
      </c>
      <c r="C10" s="32">
        <v>41.36</v>
      </c>
      <c r="D10" s="32">
        <v>7.58</v>
      </c>
      <c r="E10" s="32">
        <v>7.35</v>
      </c>
      <c r="F10" s="19">
        <v>160</v>
      </c>
      <c r="G10" s="19">
        <v>24</v>
      </c>
      <c r="H10" s="19">
        <v>360</v>
      </c>
      <c r="I10" s="19">
        <v>44</v>
      </c>
      <c r="J10" s="19">
        <v>334</v>
      </c>
      <c r="K10" s="19">
        <v>35</v>
      </c>
      <c r="L10" s="19" t="s">
        <v>36</v>
      </c>
      <c r="M10" s="19">
        <v>600</v>
      </c>
      <c r="N10" s="19">
        <v>0.2</v>
      </c>
      <c r="O10" s="32">
        <v>24.05</v>
      </c>
      <c r="P10" s="19">
        <v>1700000</v>
      </c>
      <c r="Q10" s="16"/>
    </row>
    <row r="11" spans="1:46" x14ac:dyDescent="0.3">
      <c r="A11" s="45">
        <v>45330</v>
      </c>
      <c r="B11" s="18">
        <f t="shared" si="0"/>
        <v>41680</v>
      </c>
      <c r="C11" s="32">
        <v>41.68</v>
      </c>
      <c r="D11" s="32">
        <v>7.55</v>
      </c>
      <c r="E11" s="32">
        <v>7.38</v>
      </c>
      <c r="F11" s="19">
        <v>165</v>
      </c>
      <c r="G11" s="19">
        <v>26</v>
      </c>
      <c r="H11" s="19">
        <v>356</v>
      </c>
      <c r="I11" s="19">
        <v>40</v>
      </c>
      <c r="J11" s="19">
        <v>328</v>
      </c>
      <c r="K11" s="19">
        <v>32</v>
      </c>
      <c r="L11" s="19" t="s">
        <v>36</v>
      </c>
      <c r="M11" s="19">
        <v>400</v>
      </c>
      <c r="N11" s="19">
        <v>0.3</v>
      </c>
      <c r="O11" s="32">
        <v>22.99</v>
      </c>
      <c r="P11" s="19">
        <v>1400000</v>
      </c>
      <c r="Q11" s="16"/>
    </row>
    <row r="12" spans="1:46" x14ac:dyDescent="0.3">
      <c r="A12" s="45">
        <v>45331</v>
      </c>
      <c r="B12" s="19">
        <f t="shared" si="0"/>
        <v>41470</v>
      </c>
      <c r="C12" s="32">
        <v>41.47</v>
      </c>
      <c r="D12" s="32">
        <v>7.59</v>
      </c>
      <c r="E12" s="32">
        <v>7.32</v>
      </c>
      <c r="F12" s="19">
        <v>155</v>
      </c>
      <c r="G12" s="19">
        <v>26</v>
      </c>
      <c r="H12" s="19">
        <v>356</v>
      </c>
      <c r="I12" s="19">
        <v>44</v>
      </c>
      <c r="J12" s="19">
        <v>321</v>
      </c>
      <c r="K12" s="19">
        <v>37</v>
      </c>
      <c r="L12" s="19" t="s">
        <v>36</v>
      </c>
      <c r="M12" s="19">
        <v>600</v>
      </c>
      <c r="N12" s="19">
        <v>0.3</v>
      </c>
      <c r="O12" s="32">
        <v>24.33</v>
      </c>
      <c r="P12" s="19">
        <v>1200000</v>
      </c>
      <c r="Q12" s="16"/>
    </row>
    <row r="13" spans="1:46" x14ac:dyDescent="0.3">
      <c r="A13" s="45">
        <v>45332</v>
      </c>
      <c r="B13" s="19">
        <f t="shared" si="0"/>
        <v>40030</v>
      </c>
      <c r="C13" s="32">
        <v>40.03</v>
      </c>
      <c r="D13" s="32">
        <v>7.64</v>
      </c>
      <c r="E13" s="32">
        <v>7.29</v>
      </c>
      <c r="F13" s="19">
        <v>160</v>
      </c>
      <c r="G13" s="19">
        <v>25</v>
      </c>
      <c r="H13" s="19">
        <v>352</v>
      </c>
      <c r="I13" s="19">
        <v>40</v>
      </c>
      <c r="J13" s="19">
        <v>330</v>
      </c>
      <c r="K13" s="19">
        <v>33</v>
      </c>
      <c r="L13" s="19" t="s">
        <v>36</v>
      </c>
      <c r="M13" s="19">
        <v>500</v>
      </c>
      <c r="N13" s="19">
        <v>0.3</v>
      </c>
      <c r="O13" s="32">
        <v>24.89</v>
      </c>
      <c r="P13" s="19">
        <v>1300000</v>
      </c>
      <c r="Q13" s="16"/>
    </row>
    <row r="14" spans="1:46" x14ac:dyDescent="0.3">
      <c r="A14" s="45">
        <v>45333</v>
      </c>
      <c r="B14" s="19">
        <f t="shared" si="0"/>
        <v>41340</v>
      </c>
      <c r="C14" s="32">
        <v>41.34</v>
      </c>
      <c r="D14" s="32">
        <v>7.61</v>
      </c>
      <c r="E14" s="32">
        <v>7.26</v>
      </c>
      <c r="F14" s="19">
        <v>155</v>
      </c>
      <c r="G14" s="19">
        <v>24</v>
      </c>
      <c r="H14" s="19">
        <v>360</v>
      </c>
      <c r="I14" s="19">
        <v>40</v>
      </c>
      <c r="J14" s="19">
        <v>340</v>
      </c>
      <c r="K14" s="19">
        <v>36</v>
      </c>
      <c r="L14" s="19" t="s">
        <v>36</v>
      </c>
      <c r="M14" s="19">
        <v>700</v>
      </c>
      <c r="N14" s="19">
        <v>0.3</v>
      </c>
      <c r="O14" s="32">
        <v>24.79</v>
      </c>
      <c r="P14" s="19">
        <v>1700000</v>
      </c>
      <c r="Q14" s="16"/>
    </row>
    <row r="15" spans="1:46" x14ac:dyDescent="0.3">
      <c r="A15" s="45">
        <v>45334</v>
      </c>
      <c r="B15" s="19">
        <f t="shared" si="0"/>
        <v>40160</v>
      </c>
      <c r="C15" s="32">
        <v>40.159999999999997</v>
      </c>
      <c r="D15" s="32">
        <v>7.43</v>
      </c>
      <c r="E15" s="32">
        <v>7.22</v>
      </c>
      <c r="F15" s="19">
        <v>160</v>
      </c>
      <c r="G15" s="19">
        <v>24</v>
      </c>
      <c r="H15" s="19">
        <v>364</v>
      </c>
      <c r="I15" s="19">
        <v>48</v>
      </c>
      <c r="J15" s="19">
        <v>336</v>
      </c>
      <c r="K15" s="19">
        <v>40</v>
      </c>
      <c r="L15" s="19" t="s">
        <v>36</v>
      </c>
      <c r="M15" s="19">
        <v>400</v>
      </c>
      <c r="N15" s="19">
        <v>0.2</v>
      </c>
      <c r="O15" s="32">
        <v>23.9</v>
      </c>
      <c r="P15" s="19">
        <v>1400000</v>
      </c>
      <c r="Q15" s="16"/>
    </row>
    <row r="16" spans="1:46" x14ac:dyDescent="0.3">
      <c r="A16" s="45">
        <v>45335</v>
      </c>
      <c r="B16" s="19">
        <f t="shared" si="0"/>
        <v>41840</v>
      </c>
      <c r="C16" s="32">
        <v>41.84</v>
      </c>
      <c r="D16" s="32">
        <v>7.44</v>
      </c>
      <c r="E16" s="32">
        <v>7.24</v>
      </c>
      <c r="F16" s="19">
        <v>165</v>
      </c>
      <c r="G16" s="19">
        <v>27</v>
      </c>
      <c r="H16" s="19">
        <v>340</v>
      </c>
      <c r="I16" s="19">
        <v>40</v>
      </c>
      <c r="J16" s="19">
        <v>343</v>
      </c>
      <c r="K16" s="19">
        <v>42</v>
      </c>
      <c r="L16" s="19" t="s">
        <v>36</v>
      </c>
      <c r="M16" s="19">
        <v>600</v>
      </c>
      <c r="N16" s="19">
        <v>0.3</v>
      </c>
      <c r="O16" s="32">
        <v>24.24</v>
      </c>
      <c r="P16" s="19">
        <v>1100000</v>
      </c>
      <c r="Q16" s="16"/>
    </row>
    <row r="17" spans="1:20" x14ac:dyDescent="0.3">
      <c r="A17" s="45">
        <v>45336</v>
      </c>
      <c r="B17" s="19">
        <f t="shared" si="0"/>
        <v>43890</v>
      </c>
      <c r="C17" s="32">
        <v>43.89</v>
      </c>
      <c r="D17" s="32">
        <v>7.46</v>
      </c>
      <c r="E17" s="32">
        <v>7.32</v>
      </c>
      <c r="F17" s="19">
        <v>155</v>
      </c>
      <c r="G17" s="19">
        <v>26</v>
      </c>
      <c r="H17" s="19">
        <v>352</v>
      </c>
      <c r="I17" s="19">
        <v>48</v>
      </c>
      <c r="J17" s="19">
        <v>347</v>
      </c>
      <c r="K17" s="19">
        <v>41</v>
      </c>
      <c r="L17" s="19" t="s">
        <v>36</v>
      </c>
      <c r="M17" s="19">
        <v>500</v>
      </c>
      <c r="N17" s="19">
        <v>0.3</v>
      </c>
      <c r="O17" s="32">
        <v>23.29</v>
      </c>
      <c r="P17" s="19">
        <v>1200000</v>
      </c>
      <c r="Q17" s="16"/>
    </row>
    <row r="18" spans="1:20" x14ac:dyDescent="0.3">
      <c r="A18" s="45">
        <v>45337</v>
      </c>
      <c r="B18" s="19">
        <f t="shared" si="0"/>
        <v>41680</v>
      </c>
      <c r="C18" s="32">
        <v>41.68</v>
      </c>
      <c r="D18" s="32">
        <v>7.42</v>
      </c>
      <c r="E18" s="32">
        <v>7.27</v>
      </c>
      <c r="F18" s="19">
        <v>150</v>
      </c>
      <c r="G18" s="19">
        <v>22</v>
      </c>
      <c r="H18" s="19">
        <v>360</v>
      </c>
      <c r="I18" s="19">
        <v>44</v>
      </c>
      <c r="J18" s="19">
        <v>328</v>
      </c>
      <c r="K18" s="19">
        <v>38</v>
      </c>
      <c r="L18" s="19" t="s">
        <v>36</v>
      </c>
      <c r="M18" s="19">
        <v>400</v>
      </c>
      <c r="N18" s="19">
        <v>0.3</v>
      </c>
      <c r="O18" s="32">
        <v>24.77</v>
      </c>
      <c r="P18" s="19">
        <v>1700000</v>
      </c>
      <c r="Q18" s="16"/>
    </row>
    <row r="19" spans="1:20" x14ac:dyDescent="0.3">
      <c r="A19" s="45">
        <v>45338</v>
      </c>
      <c r="B19" s="19">
        <f t="shared" si="0"/>
        <v>43050</v>
      </c>
      <c r="C19" s="32">
        <v>43.05</v>
      </c>
      <c r="D19" s="32">
        <v>7.45</v>
      </c>
      <c r="E19" s="32">
        <v>7.3</v>
      </c>
      <c r="F19" s="19">
        <v>160</v>
      </c>
      <c r="G19" s="19">
        <v>25</v>
      </c>
      <c r="H19" s="19">
        <v>364</v>
      </c>
      <c r="I19" s="19">
        <v>44</v>
      </c>
      <c r="J19" s="19">
        <v>334</v>
      </c>
      <c r="K19" s="19">
        <v>37</v>
      </c>
      <c r="L19" s="19" t="s">
        <v>36</v>
      </c>
      <c r="M19" s="19">
        <v>600</v>
      </c>
      <c r="N19" s="19">
        <v>0.3</v>
      </c>
      <c r="O19" s="32">
        <v>24.22</v>
      </c>
      <c r="P19" s="19">
        <v>1400000</v>
      </c>
      <c r="Q19" s="16"/>
    </row>
    <row r="20" spans="1:20" x14ac:dyDescent="0.3">
      <c r="A20" s="45">
        <v>45339</v>
      </c>
      <c r="B20" s="19">
        <f t="shared" si="0"/>
        <v>39400</v>
      </c>
      <c r="C20" s="32">
        <v>39.4</v>
      </c>
      <c r="D20" s="32">
        <v>7.53</v>
      </c>
      <c r="E20" s="32">
        <v>7.33</v>
      </c>
      <c r="F20" s="19">
        <v>155</v>
      </c>
      <c r="G20" s="19">
        <v>24</v>
      </c>
      <c r="H20" s="19">
        <v>356</v>
      </c>
      <c r="I20" s="19">
        <v>40</v>
      </c>
      <c r="J20" s="19">
        <v>325</v>
      </c>
      <c r="K20" s="19">
        <v>34</v>
      </c>
      <c r="L20" s="19" t="s">
        <v>36</v>
      </c>
      <c r="M20" s="19">
        <v>500</v>
      </c>
      <c r="N20" s="19">
        <v>0.3</v>
      </c>
      <c r="O20" s="32">
        <v>24.78</v>
      </c>
      <c r="P20" s="19">
        <v>1100000</v>
      </c>
      <c r="Q20" s="16"/>
    </row>
    <row r="21" spans="1:20" x14ac:dyDescent="0.3">
      <c r="A21" s="45">
        <v>45340</v>
      </c>
      <c r="B21" s="19">
        <f t="shared" si="0"/>
        <v>42910</v>
      </c>
      <c r="C21" s="32">
        <v>42.91</v>
      </c>
      <c r="D21" s="32">
        <v>7.45</v>
      </c>
      <c r="E21" s="32">
        <v>7.36</v>
      </c>
      <c r="F21" s="19">
        <v>165</v>
      </c>
      <c r="G21" s="19">
        <v>27</v>
      </c>
      <c r="H21" s="19">
        <v>364</v>
      </c>
      <c r="I21" s="19">
        <v>48</v>
      </c>
      <c r="J21" s="19">
        <v>342</v>
      </c>
      <c r="K21" s="19">
        <v>38</v>
      </c>
      <c r="L21" s="19" t="s">
        <v>36</v>
      </c>
      <c r="M21" s="19">
        <v>700</v>
      </c>
      <c r="N21" s="19">
        <v>0.2</v>
      </c>
      <c r="O21" s="32">
        <v>24.91</v>
      </c>
      <c r="P21" s="19">
        <v>1300000</v>
      </c>
      <c r="Q21" s="16"/>
    </row>
    <row r="22" spans="1:20" x14ac:dyDescent="0.3">
      <c r="A22" s="45">
        <v>45341</v>
      </c>
      <c r="B22" s="19">
        <f t="shared" si="0"/>
        <v>38670</v>
      </c>
      <c r="C22" s="32">
        <v>38.67</v>
      </c>
      <c r="D22" s="32">
        <v>7.44</v>
      </c>
      <c r="E22" s="32">
        <v>7.32</v>
      </c>
      <c r="F22" s="19">
        <v>160</v>
      </c>
      <c r="G22" s="19">
        <v>26</v>
      </c>
      <c r="H22" s="19">
        <v>360</v>
      </c>
      <c r="I22" s="19">
        <v>44</v>
      </c>
      <c r="J22" s="19">
        <v>356</v>
      </c>
      <c r="K22" s="19">
        <v>34</v>
      </c>
      <c r="L22" s="19" t="s">
        <v>36</v>
      </c>
      <c r="M22" s="19">
        <v>600</v>
      </c>
      <c r="N22" s="19">
        <v>0.2</v>
      </c>
      <c r="O22" s="32">
        <v>24.09</v>
      </c>
      <c r="P22" s="19">
        <v>1700000</v>
      </c>
      <c r="Q22" s="16"/>
    </row>
    <row r="23" spans="1:20" x14ac:dyDescent="0.3">
      <c r="A23" s="45">
        <v>45342</v>
      </c>
      <c r="B23" s="19">
        <f t="shared" si="0"/>
        <v>38450</v>
      </c>
      <c r="C23" s="32">
        <v>38.450000000000003</v>
      </c>
      <c r="D23" s="32">
        <v>7.48</v>
      </c>
      <c r="E23" s="32">
        <v>7.35</v>
      </c>
      <c r="F23" s="19">
        <v>155</v>
      </c>
      <c r="G23" s="19">
        <v>23</v>
      </c>
      <c r="H23" s="19">
        <v>380</v>
      </c>
      <c r="I23" s="19">
        <v>36</v>
      </c>
      <c r="J23" s="19">
        <v>430</v>
      </c>
      <c r="K23" s="19">
        <v>29</v>
      </c>
      <c r="L23" s="19" t="s">
        <v>36</v>
      </c>
      <c r="M23" s="19">
        <v>700</v>
      </c>
      <c r="N23" s="19">
        <v>0.3</v>
      </c>
      <c r="O23" s="32">
        <v>24.59</v>
      </c>
      <c r="P23" s="19">
        <v>1400000</v>
      </c>
      <c r="Q23" s="16"/>
    </row>
    <row r="24" spans="1:20" x14ac:dyDescent="0.3">
      <c r="A24" s="45">
        <v>45343</v>
      </c>
      <c r="B24" s="19">
        <f t="shared" si="0"/>
        <v>41220</v>
      </c>
      <c r="C24" s="32">
        <v>41.22</v>
      </c>
      <c r="D24" s="32">
        <v>7.52</v>
      </c>
      <c r="E24" s="32">
        <v>7.4</v>
      </c>
      <c r="F24" s="19">
        <v>160</v>
      </c>
      <c r="G24" s="19">
        <v>23</v>
      </c>
      <c r="H24" s="19">
        <v>364</v>
      </c>
      <c r="I24" s="19">
        <v>40</v>
      </c>
      <c r="J24" s="19">
        <v>358</v>
      </c>
      <c r="K24" s="19">
        <v>36</v>
      </c>
      <c r="L24" s="19" t="s">
        <v>36</v>
      </c>
      <c r="M24" s="19">
        <v>500</v>
      </c>
      <c r="N24" s="19">
        <v>0.3</v>
      </c>
      <c r="O24" s="32">
        <v>24.71</v>
      </c>
      <c r="P24" s="19">
        <v>1200000</v>
      </c>
      <c r="Q24" s="16"/>
    </row>
    <row r="25" spans="1:20" x14ac:dyDescent="0.3">
      <c r="A25" s="45">
        <v>45344</v>
      </c>
      <c r="B25" s="19">
        <f t="shared" si="0"/>
        <v>41930</v>
      </c>
      <c r="C25" s="32">
        <v>41.93</v>
      </c>
      <c r="D25" s="32">
        <v>7.43</v>
      </c>
      <c r="E25" s="32">
        <v>7.38</v>
      </c>
      <c r="F25" s="19">
        <v>165</v>
      </c>
      <c r="G25" s="19">
        <v>24</v>
      </c>
      <c r="H25" s="19">
        <v>360</v>
      </c>
      <c r="I25" s="19">
        <v>44</v>
      </c>
      <c r="J25" s="19">
        <v>355</v>
      </c>
      <c r="K25" s="19">
        <v>38</v>
      </c>
      <c r="L25" s="19" t="s">
        <v>36</v>
      </c>
      <c r="M25" s="19">
        <v>400</v>
      </c>
      <c r="N25" s="19">
        <v>0.2</v>
      </c>
      <c r="O25" s="32">
        <v>25.51</v>
      </c>
      <c r="P25" s="19">
        <v>1100000</v>
      </c>
      <c r="Q25" s="16"/>
      <c r="T25" t="s">
        <v>37</v>
      </c>
    </row>
    <row r="26" spans="1:20" x14ac:dyDescent="0.3">
      <c r="A26" s="45">
        <v>45345</v>
      </c>
      <c r="B26" s="19">
        <f t="shared" si="0"/>
        <v>41280</v>
      </c>
      <c r="C26" s="32">
        <v>41.28</v>
      </c>
      <c r="D26" s="32">
        <v>7.41</v>
      </c>
      <c r="E26" s="32">
        <v>7.32</v>
      </c>
      <c r="F26" s="19">
        <v>160</v>
      </c>
      <c r="G26" s="19">
        <v>23</v>
      </c>
      <c r="H26" s="19">
        <v>356</v>
      </c>
      <c r="I26" s="19">
        <v>40</v>
      </c>
      <c r="J26" s="19">
        <v>344</v>
      </c>
      <c r="K26" s="19">
        <v>36</v>
      </c>
      <c r="L26" s="19" t="s">
        <v>36</v>
      </c>
      <c r="M26" s="19">
        <v>600</v>
      </c>
      <c r="N26" s="19">
        <v>0.3</v>
      </c>
      <c r="O26" s="32">
        <v>25.26</v>
      </c>
      <c r="P26" s="19">
        <v>1700000</v>
      </c>
      <c r="Q26" s="16"/>
    </row>
    <row r="27" spans="1:20" ht="40.799999999999997" customHeight="1" x14ac:dyDescent="0.3">
      <c r="A27" s="45">
        <v>45346</v>
      </c>
      <c r="B27" s="19">
        <f t="shared" si="0"/>
        <v>38300</v>
      </c>
      <c r="C27" s="32">
        <v>38.299999999999997</v>
      </c>
      <c r="D27" s="32">
        <v>7.36</v>
      </c>
      <c r="E27" s="32">
        <v>7.45</v>
      </c>
      <c r="F27" s="19">
        <v>155</v>
      </c>
      <c r="G27" s="19">
        <v>27</v>
      </c>
      <c r="H27" s="19">
        <v>352</v>
      </c>
      <c r="I27" s="19">
        <v>40</v>
      </c>
      <c r="J27" s="19">
        <v>336</v>
      </c>
      <c r="K27" s="19">
        <v>37</v>
      </c>
      <c r="L27" s="19" t="s">
        <v>36</v>
      </c>
      <c r="M27" s="19">
        <v>700</v>
      </c>
      <c r="N27" s="19">
        <v>0.3</v>
      </c>
      <c r="O27" s="32">
        <v>24.63</v>
      </c>
      <c r="P27" s="19" t="s">
        <v>38</v>
      </c>
      <c r="Q27" s="16" t="s">
        <v>40</v>
      </c>
    </row>
    <row r="28" spans="1:20" x14ac:dyDescent="0.3">
      <c r="A28" s="45">
        <v>45347</v>
      </c>
      <c r="B28" s="19">
        <f t="shared" si="0"/>
        <v>39100</v>
      </c>
      <c r="C28" s="32">
        <v>39.1</v>
      </c>
      <c r="D28" s="32">
        <v>7.41</v>
      </c>
      <c r="E28" s="32">
        <v>7.32</v>
      </c>
      <c r="F28" s="19">
        <v>150</v>
      </c>
      <c r="G28" s="19">
        <v>26</v>
      </c>
      <c r="H28" s="19">
        <v>356</v>
      </c>
      <c r="I28" s="19">
        <v>44</v>
      </c>
      <c r="J28" s="19">
        <v>327</v>
      </c>
      <c r="K28" s="19">
        <v>36</v>
      </c>
      <c r="L28" s="19" t="s">
        <v>36</v>
      </c>
      <c r="M28" s="19">
        <v>500</v>
      </c>
      <c r="N28" s="19">
        <v>0.3</v>
      </c>
      <c r="O28" s="32">
        <v>24.6</v>
      </c>
      <c r="P28" s="19">
        <v>1300000</v>
      </c>
      <c r="Q28" s="16"/>
    </row>
    <row r="29" spans="1:20" x14ac:dyDescent="0.3">
      <c r="A29" s="45">
        <v>45348</v>
      </c>
      <c r="B29" s="19">
        <f t="shared" si="0"/>
        <v>39580</v>
      </c>
      <c r="C29" s="32">
        <v>39.58</v>
      </c>
      <c r="D29" s="32">
        <v>7.3</v>
      </c>
      <c r="E29" s="32">
        <v>7.43</v>
      </c>
      <c r="F29" s="19">
        <v>155</v>
      </c>
      <c r="G29" s="19">
        <v>27</v>
      </c>
      <c r="H29" s="19">
        <v>360</v>
      </c>
      <c r="I29" s="19">
        <v>40</v>
      </c>
      <c r="J29" s="19">
        <v>340</v>
      </c>
      <c r="K29" s="19">
        <v>33</v>
      </c>
      <c r="L29" s="19" t="s">
        <v>36</v>
      </c>
      <c r="M29" s="19">
        <v>600</v>
      </c>
      <c r="N29" s="19">
        <v>0.2</v>
      </c>
      <c r="O29" s="32">
        <v>25.61</v>
      </c>
      <c r="P29" s="19">
        <v>1100000</v>
      </c>
      <c r="Q29" s="16"/>
    </row>
    <row r="30" spans="1:20" x14ac:dyDescent="0.3">
      <c r="A30" s="45">
        <v>45349</v>
      </c>
      <c r="B30" s="19">
        <f t="shared" si="0"/>
        <v>41720</v>
      </c>
      <c r="C30" s="32">
        <v>41.72</v>
      </c>
      <c r="D30" s="32">
        <v>7.35</v>
      </c>
      <c r="E30" s="32">
        <v>7.45</v>
      </c>
      <c r="F30" s="19">
        <v>160</v>
      </c>
      <c r="G30" s="19">
        <v>28</v>
      </c>
      <c r="H30" s="19">
        <v>364</v>
      </c>
      <c r="I30" s="19">
        <v>44</v>
      </c>
      <c r="J30" s="19">
        <v>347</v>
      </c>
      <c r="K30" s="19">
        <v>36</v>
      </c>
      <c r="L30" s="19" t="s">
        <v>36</v>
      </c>
      <c r="M30" s="19">
        <v>400</v>
      </c>
      <c r="N30" s="19">
        <v>0.3</v>
      </c>
      <c r="O30" s="32">
        <v>23.35</v>
      </c>
      <c r="P30" s="19">
        <v>1400000</v>
      </c>
      <c r="Q30" s="16"/>
    </row>
    <row r="31" spans="1:20" x14ac:dyDescent="0.3">
      <c r="A31" s="45">
        <v>45350</v>
      </c>
      <c r="B31" s="19">
        <f t="shared" si="0"/>
        <v>41310</v>
      </c>
      <c r="C31" s="32">
        <v>41.31</v>
      </c>
      <c r="D31" s="32">
        <v>7.41</v>
      </c>
      <c r="E31" s="32">
        <v>7.46</v>
      </c>
      <c r="F31" s="19">
        <v>165</v>
      </c>
      <c r="G31" s="19">
        <v>25</v>
      </c>
      <c r="H31" s="19">
        <v>356</v>
      </c>
      <c r="I31" s="19">
        <v>40</v>
      </c>
      <c r="J31" s="19">
        <v>342</v>
      </c>
      <c r="K31" s="19">
        <v>33</v>
      </c>
      <c r="L31" s="19" t="s">
        <v>36</v>
      </c>
      <c r="M31" s="19">
        <v>700</v>
      </c>
      <c r="N31" s="19">
        <v>0.3</v>
      </c>
      <c r="O31" s="32">
        <v>24.05</v>
      </c>
      <c r="P31" s="19">
        <v>1200000</v>
      </c>
      <c r="Q31" s="16"/>
    </row>
    <row r="32" spans="1:20" ht="15" thickBot="1" x14ac:dyDescent="0.35">
      <c r="A32" s="45">
        <v>45351</v>
      </c>
      <c r="B32" s="19">
        <f t="shared" si="0"/>
        <v>37280</v>
      </c>
      <c r="C32" s="32">
        <v>37.28</v>
      </c>
      <c r="D32" s="32">
        <v>7.37</v>
      </c>
      <c r="E32" s="32">
        <v>7.48</v>
      </c>
      <c r="F32" s="19">
        <v>155</v>
      </c>
      <c r="G32" s="19">
        <v>24</v>
      </c>
      <c r="H32" s="19">
        <v>352</v>
      </c>
      <c r="I32" s="19">
        <v>40</v>
      </c>
      <c r="J32" s="19">
        <v>358</v>
      </c>
      <c r="K32" s="19">
        <v>37</v>
      </c>
      <c r="L32" s="19" t="s">
        <v>36</v>
      </c>
      <c r="M32" s="19">
        <v>500</v>
      </c>
      <c r="N32" s="19">
        <v>0.2</v>
      </c>
      <c r="O32" s="32">
        <v>24.08</v>
      </c>
      <c r="P32" s="19">
        <v>1300000</v>
      </c>
      <c r="Q32" s="16"/>
    </row>
    <row r="33" spans="1:17" ht="15" thickBot="1" x14ac:dyDescent="0.35">
      <c r="A33" s="11" t="s">
        <v>31</v>
      </c>
      <c r="B33" s="17">
        <f t="shared" ref="B33:K33" si="1">AVERAGE(B4:B32)</f>
        <v>40778.620689655174</v>
      </c>
      <c r="C33" s="17">
        <f t="shared" si="1"/>
        <v>40.778620689655163</v>
      </c>
      <c r="D33" s="17">
        <f t="shared" si="1"/>
        <v>7.4762068965517239</v>
      </c>
      <c r="E33" s="17">
        <f t="shared" si="1"/>
        <v>7.3372413793103437</v>
      </c>
      <c r="F33" s="17">
        <f t="shared" si="1"/>
        <v>158.27586206896552</v>
      </c>
      <c r="G33" s="17">
        <f t="shared" si="1"/>
        <v>24.862068965517242</v>
      </c>
      <c r="H33" s="17">
        <f t="shared" si="1"/>
        <v>354.34482758620692</v>
      </c>
      <c r="I33" s="17">
        <f t="shared" si="1"/>
        <v>43.862068965517238</v>
      </c>
      <c r="J33" s="17">
        <f t="shared" si="1"/>
        <v>342.0344827586207</v>
      </c>
      <c r="K33" s="17">
        <f t="shared" si="1"/>
        <v>36.793103448275865</v>
      </c>
      <c r="L33" s="17"/>
      <c r="M33" s="17">
        <f>AVERAGE(M4:M32)</f>
        <v>555.17241379310349</v>
      </c>
      <c r="N33" s="17">
        <f>AVERAGE(N4:N32)</f>
        <v>0.27241379310344821</v>
      </c>
      <c r="O33" s="17">
        <f>AVERAGE(O4:O32)</f>
        <v>24.307586206896552</v>
      </c>
      <c r="P33" s="17">
        <f>AVERAGE(P4:P32)</f>
        <v>1357142.857142857</v>
      </c>
      <c r="Q33" s="31"/>
    </row>
    <row r="34" spans="1:17" x14ac:dyDescent="0.3">
      <c r="C34" s="51">
        <f>SUM(C4:C32)</f>
        <v>1182.5799999999997</v>
      </c>
    </row>
    <row r="39" spans="1:17" ht="40.799999999999997" customHeight="1" x14ac:dyDescent="0.3">
      <c r="A39" s="58" t="s">
        <v>32</v>
      </c>
      <c r="B39" s="58"/>
      <c r="C39" s="58" t="s">
        <v>33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1" spans="1:17" x14ac:dyDescent="0.3">
      <c r="A41" s="13" t="s">
        <v>34</v>
      </c>
      <c r="B41" s="14">
        <f t="shared" ref="B41:K41" si="2">MIN(B4:B32)</f>
        <v>37280</v>
      </c>
      <c r="C41" s="14">
        <f t="shared" si="2"/>
        <v>37.28</v>
      </c>
      <c r="D41" s="14">
        <f t="shared" si="2"/>
        <v>7.3</v>
      </c>
      <c r="E41" s="14">
        <f t="shared" si="2"/>
        <v>7.22</v>
      </c>
      <c r="F41" s="14">
        <f t="shared" si="2"/>
        <v>150</v>
      </c>
      <c r="G41" s="14">
        <f t="shared" si="2"/>
        <v>21</v>
      </c>
      <c r="H41" s="14">
        <f t="shared" si="2"/>
        <v>244</v>
      </c>
      <c r="I41" s="14">
        <f t="shared" si="2"/>
        <v>36</v>
      </c>
      <c r="J41" s="14">
        <f t="shared" si="2"/>
        <v>321</v>
      </c>
      <c r="K41" s="14">
        <f t="shared" si="2"/>
        <v>29</v>
      </c>
      <c r="L41" s="14"/>
      <c r="M41" s="14">
        <f>MIN(M4:M32)</f>
        <v>400</v>
      </c>
      <c r="N41" s="14">
        <f>MIN(N4:N32)</f>
        <v>0.2</v>
      </c>
      <c r="O41" s="14">
        <f>MIN(O4:O32)</f>
        <v>22.92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35</v>
      </c>
      <c r="B43" s="14">
        <f t="shared" ref="B43:K43" si="3">MAX(B4:B32)</f>
        <v>43890</v>
      </c>
      <c r="C43" s="14">
        <f t="shared" si="3"/>
        <v>43.89</v>
      </c>
      <c r="D43" s="14">
        <f t="shared" si="3"/>
        <v>7.64</v>
      </c>
      <c r="E43" s="14">
        <f t="shared" si="3"/>
        <v>7.48</v>
      </c>
      <c r="F43" s="14">
        <f t="shared" si="3"/>
        <v>165</v>
      </c>
      <c r="G43" s="14">
        <f t="shared" si="3"/>
        <v>28</v>
      </c>
      <c r="H43" s="14">
        <f t="shared" si="3"/>
        <v>380</v>
      </c>
      <c r="I43" s="14">
        <f t="shared" si="3"/>
        <v>76</v>
      </c>
      <c r="J43" s="14">
        <f t="shared" si="3"/>
        <v>430</v>
      </c>
      <c r="K43" s="14">
        <f t="shared" si="3"/>
        <v>48</v>
      </c>
      <c r="L43" s="14"/>
      <c r="M43" s="14">
        <f>MAX(M4:M32)</f>
        <v>700</v>
      </c>
      <c r="N43" s="14">
        <f>MAX(N4:N32)</f>
        <v>0.3</v>
      </c>
      <c r="O43" s="14">
        <f>MAX(O4:O32)</f>
        <v>25.61</v>
      </c>
      <c r="P43" s="14">
        <f>MAX(P4:P32)</f>
        <v>1700000</v>
      </c>
      <c r="Q43" s="14"/>
    </row>
  </sheetData>
  <mergeCells count="12">
    <mergeCell ref="A39:B39"/>
    <mergeCell ref="C39:Q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3"/>
  <sheetViews>
    <sheetView zoomScale="98" zoomScaleNormal="98" workbookViewId="0">
      <selection activeCell="C34" sqref="C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0" t="s">
        <v>39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27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8"/>
      <c r="B3" s="23" t="s">
        <v>9</v>
      </c>
      <c r="C3" s="24" t="s">
        <v>10</v>
      </c>
      <c r="D3" s="25" t="s">
        <v>11</v>
      </c>
      <c r="E3" s="25" t="s">
        <v>22</v>
      </c>
      <c r="F3" s="39" t="s">
        <v>12</v>
      </c>
      <c r="G3" s="40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5">
        <v>45323</v>
      </c>
      <c r="B4" s="29">
        <f>C4*1000</f>
        <v>27440</v>
      </c>
      <c r="C4" s="42">
        <v>27.44</v>
      </c>
      <c r="D4" s="42">
        <v>7.19</v>
      </c>
      <c r="E4" s="42">
        <v>7.34</v>
      </c>
      <c r="F4" s="29">
        <v>135</v>
      </c>
      <c r="G4" s="29">
        <v>15</v>
      </c>
      <c r="H4" s="29">
        <v>284</v>
      </c>
      <c r="I4" s="29">
        <v>44</v>
      </c>
      <c r="J4" s="29">
        <v>263</v>
      </c>
      <c r="K4" s="29">
        <v>18</v>
      </c>
      <c r="L4" s="29" t="s">
        <v>36</v>
      </c>
      <c r="M4" s="29">
        <v>400</v>
      </c>
      <c r="N4" s="29">
        <v>0.3</v>
      </c>
      <c r="O4" s="42">
        <v>23.62</v>
      </c>
      <c r="P4" s="29">
        <v>1400000</v>
      </c>
      <c r="Q4" s="30"/>
    </row>
    <row r="5" spans="1:46" x14ac:dyDescent="0.3">
      <c r="A5" s="45">
        <v>45324</v>
      </c>
      <c r="B5" s="19">
        <f t="shared" ref="B5:B32" si="0">C5*1000</f>
        <v>28180</v>
      </c>
      <c r="C5" s="32">
        <v>28.18</v>
      </c>
      <c r="D5" s="32">
        <v>7.15</v>
      </c>
      <c r="E5" s="32">
        <v>7.36</v>
      </c>
      <c r="F5" s="19">
        <v>125</v>
      </c>
      <c r="G5" s="19">
        <v>16</v>
      </c>
      <c r="H5" s="19">
        <v>276</v>
      </c>
      <c r="I5" s="19">
        <v>40</v>
      </c>
      <c r="J5" s="19">
        <v>253</v>
      </c>
      <c r="K5" s="19">
        <v>17</v>
      </c>
      <c r="L5" s="19" t="s">
        <v>36</v>
      </c>
      <c r="M5" s="19">
        <v>600</v>
      </c>
      <c r="N5" s="19">
        <v>0.2</v>
      </c>
      <c r="O5" s="32">
        <v>22.89</v>
      </c>
      <c r="P5" s="19">
        <v>1100000</v>
      </c>
      <c r="Q5" s="38"/>
    </row>
    <row r="6" spans="1:46" x14ac:dyDescent="0.3">
      <c r="A6" s="45">
        <v>45325</v>
      </c>
      <c r="B6" s="19">
        <f t="shared" si="0"/>
        <v>27330</v>
      </c>
      <c r="C6" s="32">
        <v>27.33</v>
      </c>
      <c r="D6" s="32">
        <v>7.18</v>
      </c>
      <c r="E6" s="32">
        <v>7.47</v>
      </c>
      <c r="F6" s="19">
        <v>130</v>
      </c>
      <c r="G6" s="19">
        <v>13</v>
      </c>
      <c r="H6" s="19">
        <v>312</v>
      </c>
      <c r="I6" s="19">
        <v>36</v>
      </c>
      <c r="J6" s="19">
        <v>287</v>
      </c>
      <c r="K6" s="19">
        <v>19</v>
      </c>
      <c r="L6" s="19" t="s">
        <v>36</v>
      </c>
      <c r="M6" s="19">
        <v>400</v>
      </c>
      <c r="N6" s="19">
        <v>0.3</v>
      </c>
      <c r="O6" s="32">
        <v>23.11</v>
      </c>
      <c r="P6" s="19">
        <v>1200000</v>
      </c>
      <c r="Q6" s="38"/>
    </row>
    <row r="7" spans="1:46" x14ac:dyDescent="0.3">
      <c r="A7" s="45">
        <v>45326</v>
      </c>
      <c r="B7" s="19">
        <f t="shared" si="0"/>
        <v>27680</v>
      </c>
      <c r="C7" s="32">
        <v>27.68</v>
      </c>
      <c r="D7" s="32">
        <v>7.26</v>
      </c>
      <c r="E7" s="32">
        <v>7.39</v>
      </c>
      <c r="F7" s="19">
        <v>120</v>
      </c>
      <c r="G7" s="19">
        <v>14</v>
      </c>
      <c r="H7" s="19">
        <v>272</v>
      </c>
      <c r="I7" s="19">
        <v>40</v>
      </c>
      <c r="J7" s="19">
        <v>255</v>
      </c>
      <c r="K7" s="19">
        <v>18</v>
      </c>
      <c r="L7" s="19" t="s">
        <v>36</v>
      </c>
      <c r="M7" s="19">
        <v>500</v>
      </c>
      <c r="N7" s="19">
        <v>0.3</v>
      </c>
      <c r="O7" s="32">
        <v>22.36</v>
      </c>
      <c r="P7" s="19">
        <v>1700000</v>
      </c>
      <c r="Q7" s="38"/>
    </row>
    <row r="8" spans="1:46" x14ac:dyDescent="0.3">
      <c r="A8" s="45">
        <v>45327</v>
      </c>
      <c r="B8" s="19">
        <f t="shared" si="0"/>
        <v>34590</v>
      </c>
      <c r="C8" s="32">
        <v>34.590000000000003</v>
      </c>
      <c r="D8" s="32">
        <v>7.19</v>
      </c>
      <c r="E8" s="32">
        <v>7.33</v>
      </c>
      <c r="F8" s="19">
        <v>125</v>
      </c>
      <c r="G8" s="19">
        <v>15</v>
      </c>
      <c r="H8" s="19">
        <v>286</v>
      </c>
      <c r="I8" s="19">
        <v>44</v>
      </c>
      <c r="J8" s="19">
        <v>273</v>
      </c>
      <c r="K8" s="19">
        <v>20</v>
      </c>
      <c r="L8" s="19" t="s">
        <v>36</v>
      </c>
      <c r="M8" s="19">
        <v>700</v>
      </c>
      <c r="N8" s="19">
        <v>0.3</v>
      </c>
      <c r="O8" s="32">
        <v>22.57</v>
      </c>
      <c r="P8" s="19">
        <v>1200000</v>
      </c>
      <c r="Q8" s="38"/>
    </row>
    <row r="9" spans="1:46" x14ac:dyDescent="0.3">
      <c r="A9" s="45">
        <v>45328</v>
      </c>
      <c r="B9" s="19">
        <f t="shared" si="0"/>
        <v>27560</v>
      </c>
      <c r="C9" s="32">
        <v>27.56</v>
      </c>
      <c r="D9" s="32">
        <v>7.22</v>
      </c>
      <c r="E9" s="32">
        <v>7.3</v>
      </c>
      <c r="F9" s="19">
        <v>135</v>
      </c>
      <c r="G9" s="19">
        <v>13</v>
      </c>
      <c r="H9" s="19">
        <v>300</v>
      </c>
      <c r="I9" s="19">
        <v>36</v>
      </c>
      <c r="J9" s="19">
        <v>287</v>
      </c>
      <c r="K9" s="19">
        <v>19</v>
      </c>
      <c r="L9" s="19" t="s">
        <v>36</v>
      </c>
      <c r="M9" s="19">
        <v>500</v>
      </c>
      <c r="N9" s="19">
        <v>0.2</v>
      </c>
      <c r="O9" s="32">
        <v>24.24</v>
      </c>
      <c r="P9" s="19">
        <v>1700000</v>
      </c>
      <c r="Q9" s="38"/>
    </row>
    <row r="10" spans="1:46" x14ac:dyDescent="0.3">
      <c r="A10" s="45">
        <v>45329</v>
      </c>
      <c r="B10" s="19">
        <f t="shared" si="0"/>
        <v>28740</v>
      </c>
      <c r="C10" s="32">
        <v>28.74</v>
      </c>
      <c r="D10" s="32">
        <v>7.2</v>
      </c>
      <c r="E10" s="32">
        <v>7.32</v>
      </c>
      <c r="F10" s="19">
        <v>130</v>
      </c>
      <c r="G10" s="19">
        <v>14</v>
      </c>
      <c r="H10" s="19">
        <v>292</v>
      </c>
      <c r="I10" s="19">
        <v>40</v>
      </c>
      <c r="J10" s="19">
        <v>272</v>
      </c>
      <c r="K10" s="19">
        <v>18</v>
      </c>
      <c r="L10" s="19" t="s">
        <v>36</v>
      </c>
      <c r="M10" s="19">
        <v>400</v>
      </c>
      <c r="N10" s="19">
        <v>0.2</v>
      </c>
      <c r="O10" s="32">
        <v>24.28</v>
      </c>
      <c r="P10" s="19">
        <v>1100000</v>
      </c>
      <c r="Q10" s="38"/>
    </row>
    <row r="11" spans="1:46" x14ac:dyDescent="0.3">
      <c r="A11" s="45">
        <v>45330</v>
      </c>
      <c r="B11" s="19">
        <f t="shared" si="0"/>
        <v>27480</v>
      </c>
      <c r="C11" s="32">
        <v>27.48</v>
      </c>
      <c r="D11" s="32">
        <v>7.11</v>
      </c>
      <c r="E11" s="32">
        <v>7.21</v>
      </c>
      <c r="F11" s="19">
        <v>135</v>
      </c>
      <c r="G11" s="19">
        <v>13</v>
      </c>
      <c r="H11" s="19">
        <v>288</v>
      </c>
      <c r="I11" s="19">
        <v>36</v>
      </c>
      <c r="J11" s="19">
        <v>267</v>
      </c>
      <c r="K11" s="19">
        <v>17</v>
      </c>
      <c r="L11" s="19" t="s">
        <v>36</v>
      </c>
      <c r="M11" s="19">
        <v>400</v>
      </c>
      <c r="N11" s="19">
        <v>0.2</v>
      </c>
      <c r="O11" s="32">
        <v>23.05</v>
      </c>
      <c r="P11" s="19">
        <v>1200000</v>
      </c>
      <c r="Q11" s="38"/>
    </row>
    <row r="12" spans="1:46" x14ac:dyDescent="0.3">
      <c r="A12" s="45">
        <v>45331</v>
      </c>
      <c r="B12" s="19">
        <f t="shared" si="0"/>
        <v>29100</v>
      </c>
      <c r="C12" s="32">
        <v>29.1</v>
      </c>
      <c r="D12" s="32">
        <v>7.14</v>
      </c>
      <c r="E12" s="32">
        <v>7.29</v>
      </c>
      <c r="F12" s="19">
        <v>140</v>
      </c>
      <c r="G12" s="19">
        <v>12</v>
      </c>
      <c r="H12" s="19">
        <v>308</v>
      </c>
      <c r="I12" s="19">
        <v>40</v>
      </c>
      <c r="J12" s="19">
        <v>296</v>
      </c>
      <c r="K12" s="19">
        <v>18</v>
      </c>
      <c r="L12" s="19" t="s">
        <v>36</v>
      </c>
      <c r="M12" s="19">
        <v>600</v>
      </c>
      <c r="N12" s="19">
        <v>0.3</v>
      </c>
      <c r="O12" s="32">
        <v>22.48</v>
      </c>
      <c r="P12" s="19">
        <v>1400000</v>
      </c>
      <c r="Q12" s="38"/>
    </row>
    <row r="13" spans="1:46" x14ac:dyDescent="0.3">
      <c r="A13" s="45">
        <v>45332</v>
      </c>
      <c r="B13" s="19">
        <f t="shared" si="0"/>
        <v>25210</v>
      </c>
      <c r="C13" s="32">
        <v>25.21</v>
      </c>
      <c r="D13" s="32">
        <v>7.1</v>
      </c>
      <c r="E13" s="32">
        <v>7.21</v>
      </c>
      <c r="F13" s="19">
        <v>135</v>
      </c>
      <c r="G13" s="19">
        <v>12</v>
      </c>
      <c r="H13" s="19">
        <v>320</v>
      </c>
      <c r="I13" s="19">
        <v>36</v>
      </c>
      <c r="J13" s="19">
        <v>298</v>
      </c>
      <c r="K13" s="19">
        <v>16</v>
      </c>
      <c r="L13" s="19" t="s">
        <v>36</v>
      </c>
      <c r="M13" s="19">
        <v>800</v>
      </c>
      <c r="N13" s="19">
        <v>0.2</v>
      </c>
      <c r="O13" s="32">
        <v>23.01</v>
      </c>
      <c r="P13" s="19">
        <v>1700000</v>
      </c>
      <c r="Q13" s="38"/>
    </row>
    <row r="14" spans="1:46" x14ac:dyDescent="0.3">
      <c r="A14" s="45">
        <v>45333</v>
      </c>
      <c r="B14" s="19">
        <f t="shared" si="0"/>
        <v>26340</v>
      </c>
      <c r="C14" s="32">
        <v>26.34</v>
      </c>
      <c r="D14" s="32">
        <v>7.09</v>
      </c>
      <c r="E14" s="32">
        <v>7.25</v>
      </c>
      <c r="F14" s="19">
        <v>130</v>
      </c>
      <c r="G14" s="19">
        <v>16</v>
      </c>
      <c r="H14" s="19">
        <v>304</v>
      </c>
      <c r="I14" s="19">
        <v>44</v>
      </c>
      <c r="J14" s="19">
        <v>265</v>
      </c>
      <c r="K14" s="19">
        <v>18</v>
      </c>
      <c r="L14" s="19" t="s">
        <v>36</v>
      </c>
      <c r="M14" s="19">
        <v>700</v>
      </c>
      <c r="N14" s="19">
        <v>0.3</v>
      </c>
      <c r="O14" s="32">
        <v>24.08</v>
      </c>
      <c r="P14" s="19">
        <v>1400000</v>
      </c>
      <c r="Q14" s="38"/>
    </row>
    <row r="15" spans="1:46" x14ac:dyDescent="0.3">
      <c r="A15" s="45">
        <v>45334</v>
      </c>
      <c r="B15" s="19">
        <f t="shared" si="0"/>
        <v>26100</v>
      </c>
      <c r="C15" s="32">
        <v>26.1</v>
      </c>
      <c r="D15" s="32">
        <v>7.04</v>
      </c>
      <c r="E15" s="32">
        <v>7.32</v>
      </c>
      <c r="F15" s="19">
        <v>125</v>
      </c>
      <c r="G15" s="19">
        <v>12</v>
      </c>
      <c r="H15" s="19">
        <v>296</v>
      </c>
      <c r="I15" s="19">
        <v>36</v>
      </c>
      <c r="J15" s="19">
        <v>278</v>
      </c>
      <c r="K15" s="19">
        <v>17</v>
      </c>
      <c r="L15" s="19" t="s">
        <v>36</v>
      </c>
      <c r="M15" s="19">
        <v>400</v>
      </c>
      <c r="N15" s="19">
        <v>0.2</v>
      </c>
      <c r="O15" s="32">
        <v>22.62</v>
      </c>
      <c r="P15" s="19">
        <v>1300000</v>
      </c>
      <c r="Q15" s="38"/>
    </row>
    <row r="16" spans="1:46" x14ac:dyDescent="0.3">
      <c r="A16" s="45">
        <v>45335</v>
      </c>
      <c r="B16" s="19">
        <f t="shared" si="0"/>
        <v>28780</v>
      </c>
      <c r="C16" s="32">
        <v>28.78</v>
      </c>
      <c r="D16" s="32">
        <v>7.02</v>
      </c>
      <c r="E16" s="32">
        <v>7.29</v>
      </c>
      <c r="F16" s="19">
        <v>135</v>
      </c>
      <c r="G16" s="19">
        <v>13</v>
      </c>
      <c r="H16" s="19">
        <v>292</v>
      </c>
      <c r="I16" s="19">
        <v>40</v>
      </c>
      <c r="J16" s="19">
        <v>259</v>
      </c>
      <c r="K16" s="19">
        <v>19</v>
      </c>
      <c r="L16" s="19" t="s">
        <v>36</v>
      </c>
      <c r="M16" s="19">
        <v>600</v>
      </c>
      <c r="N16" s="19">
        <v>0.2</v>
      </c>
      <c r="O16" s="32">
        <v>24.31</v>
      </c>
      <c r="P16" s="19">
        <v>1400000</v>
      </c>
      <c r="Q16" s="38"/>
    </row>
    <row r="17" spans="1:17" x14ac:dyDescent="0.3">
      <c r="A17" s="45">
        <v>45336</v>
      </c>
      <c r="B17" s="19">
        <f t="shared" si="0"/>
        <v>28910</v>
      </c>
      <c r="C17" s="32">
        <v>28.91</v>
      </c>
      <c r="D17" s="32">
        <v>7.05</v>
      </c>
      <c r="E17" s="32">
        <v>7.33</v>
      </c>
      <c r="F17" s="19">
        <v>140</v>
      </c>
      <c r="G17" s="19">
        <v>12</v>
      </c>
      <c r="H17" s="19">
        <v>320</v>
      </c>
      <c r="I17" s="19">
        <v>36</v>
      </c>
      <c r="J17" s="19">
        <v>270</v>
      </c>
      <c r="K17" s="19">
        <v>18</v>
      </c>
      <c r="L17" s="19" t="s">
        <v>36</v>
      </c>
      <c r="M17" s="19">
        <v>700</v>
      </c>
      <c r="N17" s="19">
        <v>0.3</v>
      </c>
      <c r="O17" s="32">
        <v>23.33</v>
      </c>
      <c r="P17" s="19">
        <v>1700000</v>
      </c>
      <c r="Q17" s="38"/>
    </row>
    <row r="18" spans="1:17" x14ac:dyDescent="0.3">
      <c r="A18" s="45">
        <v>45337</v>
      </c>
      <c r="B18" s="19">
        <f t="shared" si="0"/>
        <v>28330</v>
      </c>
      <c r="C18" s="32">
        <v>28.33</v>
      </c>
      <c r="D18" s="32">
        <v>7.23</v>
      </c>
      <c r="E18" s="32">
        <v>7.15</v>
      </c>
      <c r="F18" s="19">
        <v>150</v>
      </c>
      <c r="G18" s="19">
        <v>14</v>
      </c>
      <c r="H18" s="19">
        <v>328</v>
      </c>
      <c r="I18" s="19">
        <v>40</v>
      </c>
      <c r="J18" s="19">
        <v>280</v>
      </c>
      <c r="K18" s="19">
        <v>16</v>
      </c>
      <c r="L18" s="19" t="s">
        <v>36</v>
      </c>
      <c r="M18" s="19">
        <v>500</v>
      </c>
      <c r="N18" s="19">
        <v>0.3</v>
      </c>
      <c r="O18" s="32">
        <v>22.62</v>
      </c>
      <c r="P18" s="19">
        <v>1200000</v>
      </c>
      <c r="Q18" s="38"/>
    </row>
    <row r="19" spans="1:17" x14ac:dyDescent="0.3">
      <c r="A19" s="45">
        <v>45338</v>
      </c>
      <c r="B19" s="19">
        <f t="shared" si="0"/>
        <v>28350</v>
      </c>
      <c r="C19" s="32">
        <v>28.35</v>
      </c>
      <c r="D19" s="32">
        <v>7.12</v>
      </c>
      <c r="E19" s="32">
        <v>7.25</v>
      </c>
      <c r="F19" s="19">
        <v>145</v>
      </c>
      <c r="G19" s="19">
        <v>13</v>
      </c>
      <c r="H19" s="19">
        <v>320</v>
      </c>
      <c r="I19" s="19">
        <v>36</v>
      </c>
      <c r="J19" s="19">
        <v>300</v>
      </c>
      <c r="K19" s="19">
        <v>17</v>
      </c>
      <c r="L19" s="19" t="s">
        <v>36</v>
      </c>
      <c r="M19" s="19">
        <v>600</v>
      </c>
      <c r="N19" s="19">
        <v>0.3</v>
      </c>
      <c r="O19" s="32">
        <v>24.3</v>
      </c>
      <c r="P19" s="19">
        <v>1300000</v>
      </c>
      <c r="Q19" s="38"/>
    </row>
    <row r="20" spans="1:17" x14ac:dyDescent="0.3">
      <c r="A20" s="45">
        <v>45339</v>
      </c>
      <c r="B20" s="19">
        <f t="shared" si="0"/>
        <v>29230</v>
      </c>
      <c r="C20" s="32">
        <v>29.23</v>
      </c>
      <c r="D20" s="32">
        <v>7.2</v>
      </c>
      <c r="E20" s="32">
        <v>7.24</v>
      </c>
      <c r="F20" s="19">
        <v>135</v>
      </c>
      <c r="G20" s="19">
        <v>15</v>
      </c>
      <c r="H20" s="19">
        <v>304</v>
      </c>
      <c r="I20" s="19">
        <v>40</v>
      </c>
      <c r="J20" s="19">
        <v>285</v>
      </c>
      <c r="K20" s="19">
        <v>18</v>
      </c>
      <c r="L20" s="19" t="s">
        <v>36</v>
      </c>
      <c r="M20" s="19">
        <v>400</v>
      </c>
      <c r="N20" s="19">
        <v>0.2</v>
      </c>
      <c r="O20" s="32">
        <v>22.43</v>
      </c>
      <c r="P20" s="19">
        <v>1700000</v>
      </c>
      <c r="Q20" s="38"/>
    </row>
    <row r="21" spans="1:17" x14ac:dyDescent="0.3">
      <c r="A21" s="45">
        <v>45340</v>
      </c>
      <c r="B21" s="19">
        <f t="shared" si="0"/>
        <v>29660</v>
      </c>
      <c r="C21" s="32">
        <v>29.66</v>
      </c>
      <c r="D21" s="32">
        <v>7.27</v>
      </c>
      <c r="E21" s="32">
        <v>7.31</v>
      </c>
      <c r="F21" s="19">
        <v>140</v>
      </c>
      <c r="G21" s="19">
        <v>14</v>
      </c>
      <c r="H21" s="19">
        <v>296</v>
      </c>
      <c r="I21" s="19">
        <v>44</v>
      </c>
      <c r="J21" s="19">
        <v>263</v>
      </c>
      <c r="K21" s="19">
        <v>17</v>
      </c>
      <c r="L21" s="19" t="s">
        <v>36</v>
      </c>
      <c r="M21" s="19">
        <v>600</v>
      </c>
      <c r="N21" s="19">
        <v>0.3</v>
      </c>
      <c r="O21" s="32">
        <v>24.66</v>
      </c>
      <c r="P21" s="19">
        <v>1100000</v>
      </c>
      <c r="Q21" s="38"/>
    </row>
    <row r="22" spans="1:17" x14ac:dyDescent="0.3">
      <c r="A22" s="45">
        <v>45341</v>
      </c>
      <c r="B22" s="19">
        <f t="shared" si="0"/>
        <v>27840</v>
      </c>
      <c r="C22" s="32">
        <v>27.84</v>
      </c>
      <c r="D22" s="32">
        <v>7.19</v>
      </c>
      <c r="E22" s="32">
        <v>7.27</v>
      </c>
      <c r="F22" s="19">
        <v>130</v>
      </c>
      <c r="G22" s="19">
        <v>12</v>
      </c>
      <c r="H22" s="19">
        <v>308</v>
      </c>
      <c r="I22" s="19">
        <v>40</v>
      </c>
      <c r="J22" s="19">
        <v>268</v>
      </c>
      <c r="K22" s="19">
        <v>17</v>
      </c>
      <c r="L22" s="19" t="s">
        <v>36</v>
      </c>
      <c r="M22" s="19">
        <v>400</v>
      </c>
      <c r="N22" s="19">
        <v>0.2</v>
      </c>
      <c r="O22" s="32">
        <v>22.65</v>
      </c>
      <c r="P22" s="19">
        <v>1400000</v>
      </c>
      <c r="Q22" s="38"/>
    </row>
    <row r="23" spans="1:17" x14ac:dyDescent="0.3">
      <c r="A23" s="45">
        <v>45342</v>
      </c>
      <c r="B23" s="19">
        <f t="shared" si="0"/>
        <v>27890</v>
      </c>
      <c r="C23" s="32">
        <v>27.89</v>
      </c>
      <c r="D23" s="32">
        <v>7.22</v>
      </c>
      <c r="E23" s="32">
        <v>7.29</v>
      </c>
      <c r="F23" s="19">
        <v>135</v>
      </c>
      <c r="G23" s="19">
        <v>15</v>
      </c>
      <c r="H23" s="19">
        <v>316</v>
      </c>
      <c r="I23" s="19">
        <v>44</v>
      </c>
      <c r="J23" s="19">
        <v>279</v>
      </c>
      <c r="K23" s="19">
        <v>20</v>
      </c>
      <c r="L23" s="19" t="s">
        <v>36</v>
      </c>
      <c r="M23" s="19">
        <v>700</v>
      </c>
      <c r="N23" s="19">
        <v>0.2</v>
      </c>
      <c r="O23" s="32">
        <v>23.2</v>
      </c>
      <c r="P23" s="19">
        <v>1300000</v>
      </c>
      <c r="Q23" s="38"/>
    </row>
    <row r="24" spans="1:17" x14ac:dyDescent="0.3">
      <c r="A24" s="45">
        <v>45343</v>
      </c>
      <c r="B24" s="19">
        <f t="shared" si="0"/>
        <v>26450</v>
      </c>
      <c r="C24" s="32">
        <v>26.45</v>
      </c>
      <c r="D24" s="32">
        <v>7.15</v>
      </c>
      <c r="E24" s="32">
        <v>7.23</v>
      </c>
      <c r="F24" s="19">
        <v>140</v>
      </c>
      <c r="G24" s="19">
        <v>13</v>
      </c>
      <c r="H24" s="19">
        <v>324</v>
      </c>
      <c r="I24" s="19">
        <v>40</v>
      </c>
      <c r="J24" s="19">
        <v>286</v>
      </c>
      <c r="K24" s="19">
        <v>18</v>
      </c>
      <c r="L24" s="19" t="s">
        <v>36</v>
      </c>
      <c r="M24" s="19">
        <v>500</v>
      </c>
      <c r="N24" s="19">
        <v>0.3</v>
      </c>
      <c r="O24" s="32">
        <v>23.54</v>
      </c>
      <c r="P24" s="19">
        <v>1100000</v>
      </c>
      <c r="Q24" s="38"/>
    </row>
    <row r="25" spans="1:17" x14ac:dyDescent="0.3">
      <c r="A25" s="45">
        <v>45344</v>
      </c>
      <c r="B25" s="19">
        <f t="shared" si="0"/>
        <v>28130</v>
      </c>
      <c r="C25" s="32">
        <v>28.13</v>
      </c>
      <c r="D25" s="32">
        <v>7.11</v>
      </c>
      <c r="E25" s="32">
        <v>7.2</v>
      </c>
      <c r="F25" s="19">
        <v>135</v>
      </c>
      <c r="G25" s="19">
        <v>15</v>
      </c>
      <c r="H25" s="19">
        <v>312</v>
      </c>
      <c r="I25" s="19">
        <v>36</v>
      </c>
      <c r="J25" s="19">
        <v>265</v>
      </c>
      <c r="K25" s="19">
        <v>17</v>
      </c>
      <c r="L25" s="19" t="s">
        <v>36</v>
      </c>
      <c r="M25" s="19">
        <v>600</v>
      </c>
      <c r="N25" s="19">
        <v>0.2</v>
      </c>
      <c r="O25" s="32">
        <v>22.94</v>
      </c>
      <c r="P25" s="19">
        <v>1700000</v>
      </c>
      <c r="Q25" s="38"/>
    </row>
    <row r="26" spans="1:17" x14ac:dyDescent="0.3">
      <c r="A26" s="45">
        <v>45345</v>
      </c>
      <c r="B26" s="19">
        <f t="shared" si="0"/>
        <v>27930</v>
      </c>
      <c r="C26" s="32">
        <v>27.93</v>
      </c>
      <c r="D26" s="32">
        <v>7.13</v>
      </c>
      <c r="E26" s="32">
        <v>7.24</v>
      </c>
      <c r="F26" s="19">
        <v>130</v>
      </c>
      <c r="G26" s="19">
        <v>13</v>
      </c>
      <c r="H26" s="19">
        <v>304</v>
      </c>
      <c r="I26" s="19">
        <v>40</v>
      </c>
      <c r="J26" s="19">
        <v>271</v>
      </c>
      <c r="K26" s="19">
        <v>18</v>
      </c>
      <c r="L26" s="19" t="s">
        <v>36</v>
      </c>
      <c r="M26" s="19">
        <v>700</v>
      </c>
      <c r="N26" s="19">
        <v>0.2</v>
      </c>
      <c r="O26" s="32">
        <v>23.56</v>
      </c>
      <c r="P26" s="19">
        <v>1300000</v>
      </c>
      <c r="Q26" s="38"/>
    </row>
    <row r="27" spans="1:17" x14ac:dyDescent="0.3">
      <c r="A27" s="45">
        <v>45346</v>
      </c>
      <c r="B27" s="19">
        <f t="shared" si="0"/>
        <v>27970</v>
      </c>
      <c r="C27" s="32">
        <v>27.97</v>
      </c>
      <c r="D27" s="32">
        <v>7.15</v>
      </c>
      <c r="E27" s="32">
        <v>7.2</v>
      </c>
      <c r="F27" s="19">
        <v>135</v>
      </c>
      <c r="G27" s="19">
        <v>14</v>
      </c>
      <c r="H27" s="19">
        <v>300</v>
      </c>
      <c r="I27" s="19">
        <v>44</v>
      </c>
      <c r="J27" s="19">
        <v>260</v>
      </c>
      <c r="K27" s="19">
        <v>17</v>
      </c>
      <c r="L27" s="19" t="s">
        <v>36</v>
      </c>
      <c r="M27" s="19">
        <v>500</v>
      </c>
      <c r="N27" s="19">
        <v>0.3</v>
      </c>
      <c r="O27" s="32">
        <v>23.06</v>
      </c>
      <c r="P27" s="19">
        <v>1200000</v>
      </c>
      <c r="Q27" s="38"/>
    </row>
    <row r="28" spans="1:17" x14ac:dyDescent="0.3">
      <c r="A28" s="45">
        <v>45347</v>
      </c>
      <c r="B28" s="19">
        <f t="shared" si="0"/>
        <v>29690</v>
      </c>
      <c r="C28" s="32">
        <v>29.69</v>
      </c>
      <c r="D28" s="32">
        <v>7.28</v>
      </c>
      <c r="E28" s="32">
        <v>7.21</v>
      </c>
      <c r="F28" s="19">
        <v>130</v>
      </c>
      <c r="G28" s="19">
        <v>13</v>
      </c>
      <c r="H28" s="19">
        <v>292</v>
      </c>
      <c r="I28" s="19">
        <v>36</v>
      </c>
      <c r="J28" s="19">
        <v>257</v>
      </c>
      <c r="K28" s="19">
        <v>18</v>
      </c>
      <c r="L28" s="19" t="s">
        <v>36</v>
      </c>
      <c r="M28" s="19">
        <v>600</v>
      </c>
      <c r="N28" s="19">
        <v>0.3</v>
      </c>
      <c r="O28" s="32">
        <v>22.78</v>
      </c>
      <c r="P28" s="19">
        <v>1700000</v>
      </c>
      <c r="Q28" s="38"/>
    </row>
    <row r="29" spans="1:17" x14ac:dyDescent="0.3">
      <c r="A29" s="45">
        <v>45348</v>
      </c>
      <c r="B29" s="19">
        <f t="shared" si="0"/>
        <v>28080</v>
      </c>
      <c r="C29" s="32">
        <v>28.08</v>
      </c>
      <c r="D29" s="32">
        <v>7.2</v>
      </c>
      <c r="E29" s="32">
        <v>7.27</v>
      </c>
      <c r="F29" s="19">
        <v>140</v>
      </c>
      <c r="G29" s="19">
        <v>12</v>
      </c>
      <c r="H29" s="19">
        <v>304</v>
      </c>
      <c r="I29" s="19">
        <v>40</v>
      </c>
      <c r="J29" s="19">
        <v>280</v>
      </c>
      <c r="K29" s="19">
        <v>16</v>
      </c>
      <c r="L29" s="19" t="s">
        <v>36</v>
      </c>
      <c r="M29" s="19">
        <v>400</v>
      </c>
      <c r="N29" s="19">
        <v>0.3</v>
      </c>
      <c r="O29" s="32">
        <v>22.39</v>
      </c>
      <c r="P29" s="19">
        <v>1300000</v>
      </c>
      <c r="Q29" s="38"/>
    </row>
    <row r="30" spans="1:17" x14ac:dyDescent="0.3">
      <c r="A30" s="45">
        <v>45349</v>
      </c>
      <c r="B30" s="19">
        <f t="shared" si="0"/>
        <v>31890</v>
      </c>
      <c r="C30" s="32">
        <v>31.89</v>
      </c>
      <c r="D30" s="32">
        <v>7.36</v>
      </c>
      <c r="E30" s="32">
        <v>7.29</v>
      </c>
      <c r="F30" s="19">
        <v>135</v>
      </c>
      <c r="G30" s="19">
        <v>14</v>
      </c>
      <c r="H30" s="19">
        <v>212</v>
      </c>
      <c r="I30" s="19">
        <v>32</v>
      </c>
      <c r="J30" s="19">
        <v>255</v>
      </c>
      <c r="K30" s="19">
        <v>14</v>
      </c>
      <c r="L30" s="19" t="s">
        <v>36</v>
      </c>
      <c r="M30" s="19">
        <v>600</v>
      </c>
      <c r="N30" s="19">
        <v>0.2</v>
      </c>
      <c r="O30" s="32">
        <v>26.73</v>
      </c>
      <c r="P30" s="19">
        <v>1400000</v>
      </c>
      <c r="Q30" s="38"/>
    </row>
    <row r="31" spans="1:17" x14ac:dyDescent="0.3">
      <c r="A31" s="45">
        <v>45350</v>
      </c>
      <c r="B31" s="19">
        <f t="shared" si="0"/>
        <v>28630</v>
      </c>
      <c r="C31" s="32">
        <v>28.63</v>
      </c>
      <c r="D31" s="32">
        <v>7.23</v>
      </c>
      <c r="E31" s="32">
        <v>7.27</v>
      </c>
      <c r="F31" s="19">
        <v>140</v>
      </c>
      <c r="G31" s="19">
        <v>16</v>
      </c>
      <c r="H31" s="19">
        <v>316</v>
      </c>
      <c r="I31" s="19">
        <v>44</v>
      </c>
      <c r="J31" s="19">
        <v>285</v>
      </c>
      <c r="K31" s="19">
        <v>16</v>
      </c>
      <c r="L31" s="19" t="s">
        <v>36</v>
      </c>
      <c r="M31" s="19">
        <v>400</v>
      </c>
      <c r="N31" s="19">
        <v>0.3</v>
      </c>
      <c r="O31" s="32">
        <v>23.88</v>
      </c>
      <c r="P31" s="19">
        <v>1100000</v>
      </c>
      <c r="Q31" s="38"/>
    </row>
    <row r="32" spans="1:17" ht="15" thickBot="1" x14ac:dyDescent="0.35">
      <c r="A32" s="52">
        <v>45351</v>
      </c>
      <c r="B32" s="53">
        <f t="shared" si="0"/>
        <v>28750</v>
      </c>
      <c r="C32" s="54">
        <v>28.75</v>
      </c>
      <c r="D32" s="54">
        <v>7.31</v>
      </c>
      <c r="E32" s="54">
        <v>7.48</v>
      </c>
      <c r="F32" s="53">
        <v>130</v>
      </c>
      <c r="G32" s="53">
        <v>12</v>
      </c>
      <c r="H32" s="53">
        <v>308</v>
      </c>
      <c r="I32" s="53">
        <v>36</v>
      </c>
      <c r="J32" s="53">
        <v>274</v>
      </c>
      <c r="K32" s="53">
        <v>17</v>
      </c>
      <c r="L32" s="53" t="s">
        <v>36</v>
      </c>
      <c r="M32" s="53">
        <v>700</v>
      </c>
      <c r="N32" s="53">
        <v>0.3</v>
      </c>
      <c r="O32" s="54">
        <v>23.31</v>
      </c>
      <c r="P32" s="53">
        <v>1400000</v>
      </c>
      <c r="Q32" s="55"/>
    </row>
    <row r="33" spans="1:17" ht="15" thickBot="1" x14ac:dyDescent="0.35">
      <c r="A33" s="36" t="s">
        <v>31</v>
      </c>
      <c r="B33" s="37">
        <f t="shared" ref="B33:K33" si="1">AVERAGE(B4:B32)</f>
        <v>28353.793103448275</v>
      </c>
      <c r="C33" s="37">
        <f t="shared" si="1"/>
        <v>28.353793103448279</v>
      </c>
      <c r="D33" s="37">
        <f t="shared" si="1"/>
        <v>7.1755172413793114</v>
      </c>
      <c r="E33" s="37">
        <f t="shared" si="1"/>
        <v>7.2865517241379303</v>
      </c>
      <c r="F33" s="37">
        <f t="shared" si="1"/>
        <v>134.13793103448276</v>
      </c>
      <c r="G33" s="37">
        <f t="shared" si="1"/>
        <v>13.620689655172415</v>
      </c>
      <c r="H33" s="37">
        <f t="shared" si="1"/>
        <v>299.79310344827587</v>
      </c>
      <c r="I33" s="37">
        <f t="shared" si="1"/>
        <v>39.310344827586206</v>
      </c>
      <c r="J33" s="37">
        <f t="shared" si="1"/>
        <v>273.48275862068965</v>
      </c>
      <c r="K33" s="37">
        <f t="shared" si="1"/>
        <v>17.517241379310345</v>
      </c>
      <c r="L33" s="37"/>
      <c r="M33" s="56">
        <f>AVERAGE(M4:M32)</f>
        <v>548.27586206896547</v>
      </c>
      <c r="N33" s="37">
        <f>AVERAGE(N4:N32)</f>
        <v>0.2551724137931034</v>
      </c>
      <c r="O33" s="37">
        <f>AVERAGE(O4:O32)</f>
        <v>23.379310344827584</v>
      </c>
      <c r="P33" s="37">
        <f>AVERAGE(P4:P32)</f>
        <v>1368965.5172413792</v>
      </c>
      <c r="Q33" s="20"/>
    </row>
    <row r="34" spans="1:17" x14ac:dyDescent="0.3">
      <c r="C34" s="51">
        <f>SUM(C4:C32)</f>
        <v>822.2600000000001</v>
      </c>
    </row>
    <row r="39" spans="1:17" ht="40.799999999999997" customHeight="1" x14ac:dyDescent="0.3">
      <c r="A39" s="59" t="s">
        <v>32</v>
      </c>
      <c r="B39" s="59"/>
      <c r="C39" s="58" t="s">
        <v>33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15"/>
    </row>
    <row r="41" spans="1:17" x14ac:dyDescent="0.3">
      <c r="A41" s="13" t="s">
        <v>34</v>
      </c>
      <c r="B41" s="14">
        <f t="shared" ref="B41:K41" si="2">MIN(B4:B32)</f>
        <v>25210</v>
      </c>
      <c r="C41" s="14">
        <f t="shared" si="2"/>
        <v>25.21</v>
      </c>
      <c r="D41" s="14">
        <f t="shared" si="2"/>
        <v>7.02</v>
      </c>
      <c r="E41" s="14">
        <f t="shared" si="2"/>
        <v>7.15</v>
      </c>
      <c r="F41" s="14">
        <f t="shared" si="2"/>
        <v>120</v>
      </c>
      <c r="G41" s="14">
        <f t="shared" si="2"/>
        <v>12</v>
      </c>
      <c r="H41" s="14">
        <f t="shared" si="2"/>
        <v>212</v>
      </c>
      <c r="I41" s="14">
        <f t="shared" si="2"/>
        <v>32</v>
      </c>
      <c r="J41" s="14">
        <f t="shared" si="2"/>
        <v>253</v>
      </c>
      <c r="K41" s="14">
        <f t="shared" si="2"/>
        <v>14</v>
      </c>
      <c r="L41" s="14"/>
      <c r="M41" s="14">
        <f>MIN(M4:M32)</f>
        <v>400</v>
      </c>
      <c r="N41" s="14">
        <f>MIN(N4:N32)</f>
        <v>0.2</v>
      </c>
      <c r="O41" s="14">
        <f>MIN(O4:O32)</f>
        <v>22.36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35</v>
      </c>
      <c r="B43" s="14">
        <f t="shared" ref="B43:K43" si="3">MAX(B4:B32)</f>
        <v>34590</v>
      </c>
      <c r="C43" s="14">
        <f t="shared" si="3"/>
        <v>34.590000000000003</v>
      </c>
      <c r="D43" s="14">
        <f t="shared" si="3"/>
        <v>7.36</v>
      </c>
      <c r="E43" s="14">
        <f t="shared" si="3"/>
        <v>7.48</v>
      </c>
      <c r="F43" s="14">
        <f t="shared" si="3"/>
        <v>150</v>
      </c>
      <c r="G43" s="14">
        <f t="shared" si="3"/>
        <v>16</v>
      </c>
      <c r="H43" s="14">
        <f t="shared" si="3"/>
        <v>328</v>
      </c>
      <c r="I43" s="14">
        <f t="shared" si="3"/>
        <v>44</v>
      </c>
      <c r="J43" s="14">
        <f t="shared" si="3"/>
        <v>300</v>
      </c>
      <c r="K43" s="14">
        <f t="shared" si="3"/>
        <v>20</v>
      </c>
      <c r="L43" s="14"/>
      <c r="M43" s="14">
        <f>MAX(M4:M32)</f>
        <v>800</v>
      </c>
      <c r="N43" s="14">
        <f>MAX(N4:N32)</f>
        <v>0.3</v>
      </c>
      <c r="O43" s="14">
        <f>MAX(O4:O32)</f>
        <v>26.73</v>
      </c>
      <c r="P43" s="14">
        <f>MAX(P4:P32)</f>
        <v>1700000</v>
      </c>
      <c r="Q43" s="14"/>
    </row>
  </sheetData>
  <mergeCells count="12"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39:P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3"/>
  <sheetViews>
    <sheetView tabSelected="1" zoomScaleNormal="100" workbookViewId="0">
      <selection activeCell="C4" sqref="C4:C32"/>
    </sheetView>
  </sheetViews>
  <sheetFormatPr defaultRowHeight="14.4" x14ac:dyDescent="0.3"/>
  <cols>
    <col min="1" max="1" width="10.88671875" bestFit="1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0" t="s">
        <v>30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28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23" t="s">
        <v>9</v>
      </c>
      <c r="C3" s="24" t="s">
        <v>10</v>
      </c>
      <c r="D3" s="25" t="s">
        <v>11</v>
      </c>
      <c r="E3" s="25" t="s">
        <v>22</v>
      </c>
      <c r="F3" s="39" t="s">
        <v>12</v>
      </c>
      <c r="G3" s="40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45323</v>
      </c>
      <c r="B4" s="29">
        <f>C4*1000</f>
        <v>12590</v>
      </c>
      <c r="C4" s="42">
        <v>12.59</v>
      </c>
      <c r="D4" s="42">
        <v>7.23</v>
      </c>
      <c r="E4" s="42">
        <v>7.53</v>
      </c>
      <c r="F4" s="29">
        <v>130</v>
      </c>
      <c r="G4" s="29">
        <v>15</v>
      </c>
      <c r="H4" s="29">
        <v>308</v>
      </c>
      <c r="I4" s="29">
        <v>40</v>
      </c>
      <c r="J4" s="29">
        <v>242</v>
      </c>
      <c r="K4" s="29">
        <v>25</v>
      </c>
      <c r="L4" s="29" t="s">
        <v>36</v>
      </c>
      <c r="M4" s="29">
        <v>600</v>
      </c>
      <c r="N4" s="29">
        <v>0.3</v>
      </c>
      <c r="O4" s="42">
        <v>23.98</v>
      </c>
      <c r="P4" s="29">
        <v>1400000</v>
      </c>
      <c r="Q4" s="30"/>
    </row>
    <row r="5" spans="1:46" x14ac:dyDescent="0.3">
      <c r="A5" s="47">
        <v>45324</v>
      </c>
      <c r="B5" s="19">
        <f>C5*1000</f>
        <v>12120</v>
      </c>
      <c r="C5" s="32">
        <v>12.12</v>
      </c>
      <c r="D5" s="32">
        <v>7.26</v>
      </c>
      <c r="E5" s="32">
        <v>7.54</v>
      </c>
      <c r="F5" s="19">
        <v>125</v>
      </c>
      <c r="G5" s="19">
        <v>16</v>
      </c>
      <c r="H5" s="19">
        <v>304</v>
      </c>
      <c r="I5" s="19">
        <v>36</v>
      </c>
      <c r="J5" s="19">
        <v>229</v>
      </c>
      <c r="K5" s="19">
        <v>24</v>
      </c>
      <c r="L5" s="19" t="s">
        <v>36</v>
      </c>
      <c r="M5" s="19">
        <v>500</v>
      </c>
      <c r="N5" s="19">
        <v>0.2</v>
      </c>
      <c r="O5" s="32">
        <v>24.18</v>
      </c>
      <c r="P5" s="19">
        <v>1700000</v>
      </c>
      <c r="Q5" s="38"/>
    </row>
    <row r="6" spans="1:46" x14ac:dyDescent="0.3">
      <c r="A6" s="47">
        <v>45325</v>
      </c>
      <c r="B6" s="19">
        <f t="shared" ref="B6:B32" si="0">C6*1000</f>
        <v>12490</v>
      </c>
      <c r="C6" s="32">
        <v>12.49</v>
      </c>
      <c r="D6" s="32">
        <v>7.21</v>
      </c>
      <c r="E6" s="32">
        <v>7.55</v>
      </c>
      <c r="F6" s="19">
        <v>140</v>
      </c>
      <c r="G6" s="19">
        <v>17</v>
      </c>
      <c r="H6" s="19">
        <v>296</v>
      </c>
      <c r="I6" s="19">
        <v>36</v>
      </c>
      <c r="J6" s="19">
        <v>227</v>
      </c>
      <c r="K6" s="19">
        <v>25</v>
      </c>
      <c r="L6" s="19" t="s">
        <v>36</v>
      </c>
      <c r="M6" s="19">
        <v>400</v>
      </c>
      <c r="N6" s="19">
        <v>0.3</v>
      </c>
      <c r="O6" s="32">
        <v>23.94</v>
      </c>
      <c r="P6" s="19">
        <v>1200000</v>
      </c>
      <c r="Q6" s="38"/>
    </row>
    <row r="7" spans="1:46" x14ac:dyDescent="0.3">
      <c r="A7" s="47">
        <v>45326</v>
      </c>
      <c r="B7" s="19">
        <f t="shared" si="0"/>
        <v>12080</v>
      </c>
      <c r="C7" s="32">
        <v>12.08</v>
      </c>
      <c r="D7" s="32">
        <v>7.23</v>
      </c>
      <c r="E7" s="32">
        <v>7.52</v>
      </c>
      <c r="F7" s="19">
        <v>145</v>
      </c>
      <c r="G7" s="19">
        <v>15</v>
      </c>
      <c r="H7" s="19">
        <v>316</v>
      </c>
      <c r="I7" s="19">
        <v>32</v>
      </c>
      <c r="J7" s="19">
        <v>234</v>
      </c>
      <c r="K7" s="19">
        <v>23</v>
      </c>
      <c r="L7" s="19" t="s">
        <v>36</v>
      </c>
      <c r="M7" s="19">
        <v>700</v>
      </c>
      <c r="N7" s="19">
        <v>0.2</v>
      </c>
      <c r="O7" s="32">
        <v>23.69</v>
      </c>
      <c r="P7" s="19">
        <v>1300000</v>
      </c>
      <c r="Q7" s="38"/>
    </row>
    <row r="8" spans="1:46" x14ac:dyDescent="0.3">
      <c r="A8" s="47">
        <v>45327</v>
      </c>
      <c r="B8" s="19">
        <f t="shared" si="0"/>
        <v>12510</v>
      </c>
      <c r="C8" s="32">
        <v>12.51</v>
      </c>
      <c r="D8" s="32">
        <v>7.29</v>
      </c>
      <c r="E8" s="32">
        <v>7.46</v>
      </c>
      <c r="F8" s="19">
        <v>140</v>
      </c>
      <c r="G8" s="19">
        <v>16</v>
      </c>
      <c r="H8" s="19">
        <v>292</v>
      </c>
      <c r="I8" s="19">
        <v>40</v>
      </c>
      <c r="J8" s="19">
        <v>225</v>
      </c>
      <c r="K8" s="19">
        <v>24</v>
      </c>
      <c r="L8" s="19" t="s">
        <v>36</v>
      </c>
      <c r="M8" s="19">
        <v>500</v>
      </c>
      <c r="N8" s="19">
        <v>0.3</v>
      </c>
      <c r="O8" s="32">
        <v>24.29</v>
      </c>
      <c r="P8" s="19">
        <v>1400000</v>
      </c>
      <c r="Q8" s="38"/>
    </row>
    <row r="9" spans="1:46" x14ac:dyDescent="0.3">
      <c r="A9" s="47">
        <v>45328</v>
      </c>
      <c r="B9" s="19">
        <f t="shared" si="0"/>
        <v>10990</v>
      </c>
      <c r="C9" s="32">
        <v>10.99</v>
      </c>
      <c r="D9" s="32">
        <v>7.31</v>
      </c>
      <c r="E9" s="32">
        <v>7.51</v>
      </c>
      <c r="F9" s="19">
        <v>145</v>
      </c>
      <c r="G9" s="19">
        <v>15</v>
      </c>
      <c r="H9" s="19">
        <v>312</v>
      </c>
      <c r="I9" s="19">
        <v>36</v>
      </c>
      <c r="J9" s="19">
        <v>242</v>
      </c>
      <c r="K9" s="19">
        <v>27</v>
      </c>
      <c r="L9" s="19" t="s">
        <v>36</v>
      </c>
      <c r="M9" s="19">
        <v>400</v>
      </c>
      <c r="N9" s="19">
        <v>0.2</v>
      </c>
      <c r="O9" s="32">
        <v>23.54</v>
      </c>
      <c r="P9" s="19">
        <v>1700000</v>
      </c>
      <c r="Q9" s="38"/>
    </row>
    <row r="10" spans="1:46" x14ac:dyDescent="0.3">
      <c r="A10" s="47">
        <v>45329</v>
      </c>
      <c r="B10" s="19">
        <f t="shared" si="0"/>
        <v>12970</v>
      </c>
      <c r="C10" s="32">
        <v>12.97</v>
      </c>
      <c r="D10" s="32">
        <v>7.27</v>
      </c>
      <c r="E10" s="32">
        <v>7.54</v>
      </c>
      <c r="F10" s="19">
        <v>125</v>
      </c>
      <c r="G10" s="19">
        <v>17</v>
      </c>
      <c r="H10" s="19">
        <v>296</v>
      </c>
      <c r="I10" s="19">
        <v>36</v>
      </c>
      <c r="J10" s="19">
        <v>226</v>
      </c>
      <c r="K10" s="19">
        <v>26</v>
      </c>
      <c r="L10" s="19" t="s">
        <v>36</v>
      </c>
      <c r="M10" s="19">
        <v>600</v>
      </c>
      <c r="N10" s="19">
        <v>0.3</v>
      </c>
      <c r="O10" s="32">
        <v>23.89</v>
      </c>
      <c r="P10" s="19">
        <v>1400000</v>
      </c>
      <c r="Q10" s="38"/>
    </row>
    <row r="11" spans="1:46" x14ac:dyDescent="0.3">
      <c r="A11" s="47">
        <v>45330</v>
      </c>
      <c r="B11" s="19">
        <f t="shared" si="0"/>
        <v>11470</v>
      </c>
      <c r="C11" s="32">
        <v>11.47</v>
      </c>
      <c r="D11" s="32">
        <v>7.34</v>
      </c>
      <c r="E11" s="32">
        <v>7.56</v>
      </c>
      <c r="F11" s="19">
        <v>135</v>
      </c>
      <c r="G11" s="19">
        <v>16</v>
      </c>
      <c r="H11" s="19">
        <v>304</v>
      </c>
      <c r="I11" s="19">
        <v>40</v>
      </c>
      <c r="J11" s="19">
        <v>231</v>
      </c>
      <c r="K11" s="19">
        <v>25</v>
      </c>
      <c r="L11" s="19" t="s">
        <v>36</v>
      </c>
      <c r="M11" s="19">
        <v>700</v>
      </c>
      <c r="N11" s="19">
        <v>0.2</v>
      </c>
      <c r="O11" s="32">
        <v>23.14</v>
      </c>
      <c r="P11" s="19">
        <v>1200000</v>
      </c>
      <c r="Q11" s="38"/>
    </row>
    <row r="12" spans="1:46" x14ac:dyDescent="0.3">
      <c r="A12" s="47">
        <v>45331</v>
      </c>
      <c r="B12" s="19">
        <f t="shared" si="0"/>
        <v>11990</v>
      </c>
      <c r="C12" s="32">
        <v>11.99</v>
      </c>
      <c r="D12" s="32">
        <v>7.23</v>
      </c>
      <c r="E12" s="32">
        <v>7.53</v>
      </c>
      <c r="F12" s="19">
        <v>130</v>
      </c>
      <c r="G12" s="19">
        <v>17</v>
      </c>
      <c r="H12" s="19">
        <v>300</v>
      </c>
      <c r="I12" s="19">
        <v>36</v>
      </c>
      <c r="J12" s="19">
        <v>224</v>
      </c>
      <c r="K12" s="19">
        <v>24</v>
      </c>
      <c r="L12" s="19" t="s">
        <v>36</v>
      </c>
      <c r="M12" s="19">
        <v>500</v>
      </c>
      <c r="N12" s="19">
        <v>0.3</v>
      </c>
      <c r="O12" s="32">
        <v>23.42</v>
      </c>
      <c r="P12" s="19">
        <v>1300000</v>
      </c>
      <c r="Q12" s="38"/>
    </row>
    <row r="13" spans="1:46" x14ac:dyDescent="0.3">
      <c r="A13" s="47">
        <v>45332</v>
      </c>
      <c r="B13" s="19">
        <f t="shared" si="0"/>
        <v>10850</v>
      </c>
      <c r="C13" s="32">
        <v>10.85</v>
      </c>
      <c r="D13" s="32">
        <v>7.2</v>
      </c>
      <c r="E13" s="32">
        <v>7.47</v>
      </c>
      <c r="F13" s="19">
        <v>135</v>
      </c>
      <c r="G13" s="19">
        <v>15</v>
      </c>
      <c r="H13" s="19">
        <v>284</v>
      </c>
      <c r="I13" s="19">
        <v>40</v>
      </c>
      <c r="J13" s="19">
        <v>212</v>
      </c>
      <c r="K13" s="19">
        <v>21</v>
      </c>
      <c r="L13" s="19" t="s">
        <v>36</v>
      </c>
      <c r="M13" s="19">
        <v>600</v>
      </c>
      <c r="N13" s="19">
        <v>0.2</v>
      </c>
      <c r="O13" s="32">
        <v>24.03</v>
      </c>
      <c r="P13" s="19">
        <v>1100000</v>
      </c>
      <c r="Q13" s="38"/>
    </row>
    <row r="14" spans="1:46" x14ac:dyDescent="0.3">
      <c r="A14" s="47">
        <v>45333</v>
      </c>
      <c r="B14" s="19">
        <f t="shared" si="0"/>
        <v>12530</v>
      </c>
      <c r="C14" s="32">
        <v>12.53</v>
      </c>
      <c r="D14" s="32">
        <v>7.09</v>
      </c>
      <c r="E14" s="32">
        <v>7.51</v>
      </c>
      <c r="F14" s="19">
        <v>130</v>
      </c>
      <c r="G14" s="19">
        <v>17</v>
      </c>
      <c r="H14" s="19">
        <v>292</v>
      </c>
      <c r="I14" s="19">
        <v>36</v>
      </c>
      <c r="J14" s="19">
        <v>219</v>
      </c>
      <c r="K14" s="19">
        <v>23</v>
      </c>
      <c r="L14" s="19" t="s">
        <v>36</v>
      </c>
      <c r="M14" s="19">
        <v>400</v>
      </c>
      <c r="N14" s="19">
        <v>0.3</v>
      </c>
      <c r="O14" s="32">
        <v>23.82</v>
      </c>
      <c r="P14" s="19">
        <v>1400000</v>
      </c>
      <c r="Q14" s="38"/>
    </row>
    <row r="15" spans="1:46" x14ac:dyDescent="0.3">
      <c r="A15" s="47">
        <v>45334</v>
      </c>
      <c r="B15" s="19">
        <f t="shared" si="0"/>
        <v>13690</v>
      </c>
      <c r="C15" s="32">
        <v>13.69</v>
      </c>
      <c r="D15" s="32">
        <v>6.98</v>
      </c>
      <c r="E15" s="32">
        <v>7.45</v>
      </c>
      <c r="F15" s="19">
        <v>140</v>
      </c>
      <c r="G15" s="19">
        <v>16</v>
      </c>
      <c r="H15" s="19">
        <v>280</v>
      </c>
      <c r="I15" s="19">
        <v>32</v>
      </c>
      <c r="J15" s="19">
        <v>209</v>
      </c>
      <c r="K15" s="19">
        <v>22</v>
      </c>
      <c r="L15" s="19" t="s">
        <v>36</v>
      </c>
      <c r="M15" s="19">
        <v>500</v>
      </c>
      <c r="N15" s="19">
        <v>0.3</v>
      </c>
      <c r="O15" s="32">
        <v>22.67</v>
      </c>
      <c r="P15" s="19">
        <v>1200000</v>
      </c>
      <c r="Q15" s="38"/>
    </row>
    <row r="16" spans="1:46" x14ac:dyDescent="0.3">
      <c r="A16" s="47">
        <v>45335</v>
      </c>
      <c r="B16" s="19">
        <f t="shared" si="0"/>
        <v>12260</v>
      </c>
      <c r="C16" s="32">
        <v>12.26</v>
      </c>
      <c r="D16" s="32">
        <v>6.92</v>
      </c>
      <c r="E16" s="32">
        <v>7.49</v>
      </c>
      <c r="F16" s="19">
        <v>145</v>
      </c>
      <c r="G16" s="19">
        <v>17</v>
      </c>
      <c r="H16" s="19">
        <v>316</v>
      </c>
      <c r="I16" s="19">
        <v>36</v>
      </c>
      <c r="J16" s="19">
        <v>229</v>
      </c>
      <c r="K16" s="19">
        <v>24</v>
      </c>
      <c r="L16" s="19" t="s">
        <v>36</v>
      </c>
      <c r="M16" s="19">
        <v>700</v>
      </c>
      <c r="N16" s="19">
        <v>0.2</v>
      </c>
      <c r="O16" s="32">
        <v>23.04</v>
      </c>
      <c r="P16" s="19">
        <v>1300000</v>
      </c>
      <c r="Q16" s="38"/>
    </row>
    <row r="17" spans="1:17" x14ac:dyDescent="0.3">
      <c r="A17" s="47">
        <v>45336</v>
      </c>
      <c r="B17" s="19">
        <f t="shared" si="0"/>
        <v>12580</v>
      </c>
      <c r="C17" s="32">
        <v>12.58</v>
      </c>
      <c r="D17" s="32">
        <v>6.8</v>
      </c>
      <c r="E17" s="32">
        <v>7.52</v>
      </c>
      <c r="F17" s="19">
        <v>145</v>
      </c>
      <c r="G17" s="19">
        <v>16</v>
      </c>
      <c r="H17" s="19">
        <v>312</v>
      </c>
      <c r="I17" s="19">
        <v>40</v>
      </c>
      <c r="J17" s="19">
        <v>234</v>
      </c>
      <c r="K17" s="19">
        <v>25</v>
      </c>
      <c r="L17" s="19" t="s">
        <v>36</v>
      </c>
      <c r="M17" s="19">
        <v>400</v>
      </c>
      <c r="N17" s="19">
        <v>0.3</v>
      </c>
      <c r="O17" s="32">
        <v>23.47</v>
      </c>
      <c r="P17" s="19">
        <v>1700000</v>
      </c>
      <c r="Q17" s="38"/>
    </row>
    <row r="18" spans="1:17" x14ac:dyDescent="0.3">
      <c r="A18" s="47">
        <v>45337</v>
      </c>
      <c r="B18" s="19">
        <f t="shared" si="0"/>
        <v>12510</v>
      </c>
      <c r="C18" s="32">
        <v>12.51</v>
      </c>
      <c r="D18" s="32">
        <v>6.72</v>
      </c>
      <c r="E18" s="32">
        <v>7.53</v>
      </c>
      <c r="F18" s="19">
        <v>125</v>
      </c>
      <c r="G18" s="19">
        <v>17</v>
      </c>
      <c r="H18" s="19">
        <v>304</v>
      </c>
      <c r="I18" s="19">
        <v>40</v>
      </c>
      <c r="J18" s="19">
        <v>237</v>
      </c>
      <c r="K18" s="19">
        <v>32</v>
      </c>
      <c r="L18" s="19" t="s">
        <v>36</v>
      </c>
      <c r="M18" s="19">
        <v>600</v>
      </c>
      <c r="N18" s="19">
        <v>0.3</v>
      </c>
      <c r="O18" s="32">
        <v>22.62</v>
      </c>
      <c r="P18" s="19">
        <v>1400000</v>
      </c>
      <c r="Q18" s="38"/>
    </row>
    <row r="19" spans="1:17" x14ac:dyDescent="0.3">
      <c r="A19" s="47">
        <v>45338</v>
      </c>
      <c r="B19" s="19">
        <f t="shared" si="0"/>
        <v>10960</v>
      </c>
      <c r="C19" s="32">
        <v>10.96</v>
      </c>
      <c r="D19" s="32">
        <v>6.68</v>
      </c>
      <c r="E19" s="32">
        <v>7.54</v>
      </c>
      <c r="F19" s="19">
        <v>135</v>
      </c>
      <c r="G19" s="19">
        <v>16</v>
      </c>
      <c r="H19" s="19">
        <v>300</v>
      </c>
      <c r="I19" s="19">
        <v>32</v>
      </c>
      <c r="J19" s="19">
        <v>231</v>
      </c>
      <c r="K19" s="19">
        <v>22</v>
      </c>
      <c r="L19" s="19" t="s">
        <v>36</v>
      </c>
      <c r="M19" s="19">
        <v>700</v>
      </c>
      <c r="N19" s="19">
        <v>0.2</v>
      </c>
      <c r="O19" s="32">
        <v>23.01</v>
      </c>
      <c r="P19" s="19">
        <v>1200000</v>
      </c>
      <c r="Q19" s="38"/>
    </row>
    <row r="20" spans="1:17" x14ac:dyDescent="0.3">
      <c r="A20" s="47">
        <v>45339</v>
      </c>
      <c r="B20" s="19">
        <f t="shared" si="0"/>
        <v>12630</v>
      </c>
      <c r="C20" s="32">
        <v>12.63</v>
      </c>
      <c r="D20" s="32">
        <v>6.84</v>
      </c>
      <c r="E20" s="32">
        <v>7.52</v>
      </c>
      <c r="F20" s="19">
        <v>140</v>
      </c>
      <c r="G20" s="19">
        <v>16</v>
      </c>
      <c r="H20" s="19">
        <v>296</v>
      </c>
      <c r="I20" s="19">
        <v>36</v>
      </c>
      <c r="J20" s="19">
        <v>227</v>
      </c>
      <c r="K20" s="19">
        <v>25</v>
      </c>
      <c r="L20" s="19" t="s">
        <v>36</v>
      </c>
      <c r="M20" s="19">
        <v>500</v>
      </c>
      <c r="N20" s="19">
        <v>0.3</v>
      </c>
      <c r="O20" s="32">
        <v>23.42</v>
      </c>
      <c r="P20" s="19">
        <v>1300000</v>
      </c>
      <c r="Q20" s="38"/>
    </row>
    <row r="21" spans="1:17" x14ac:dyDescent="0.3">
      <c r="A21" s="47">
        <v>45340</v>
      </c>
      <c r="B21" s="19">
        <f t="shared" si="0"/>
        <v>12310</v>
      </c>
      <c r="C21" s="32">
        <v>12.31</v>
      </c>
      <c r="D21" s="32">
        <v>6.94</v>
      </c>
      <c r="E21" s="32">
        <v>7.58</v>
      </c>
      <c r="F21" s="19">
        <v>130</v>
      </c>
      <c r="G21" s="19">
        <v>15</v>
      </c>
      <c r="H21" s="19">
        <v>304</v>
      </c>
      <c r="I21" s="19">
        <v>32</v>
      </c>
      <c r="J21" s="19">
        <v>225</v>
      </c>
      <c r="K21" s="19">
        <v>24</v>
      </c>
      <c r="L21" s="19" t="s">
        <v>36</v>
      </c>
      <c r="M21" s="19">
        <v>600</v>
      </c>
      <c r="N21" s="19">
        <v>0.2</v>
      </c>
      <c r="O21" s="32">
        <v>22.96</v>
      </c>
      <c r="P21" s="19">
        <v>1400000</v>
      </c>
      <c r="Q21" s="38"/>
    </row>
    <row r="22" spans="1:17" x14ac:dyDescent="0.3">
      <c r="A22" s="47">
        <v>45341</v>
      </c>
      <c r="B22" s="19">
        <f t="shared" si="0"/>
        <v>11540</v>
      </c>
      <c r="C22" s="32">
        <v>11.54</v>
      </c>
      <c r="D22" s="32">
        <v>6.83</v>
      </c>
      <c r="E22" s="32">
        <v>7.56</v>
      </c>
      <c r="F22" s="19">
        <v>135</v>
      </c>
      <c r="G22" s="19">
        <v>16</v>
      </c>
      <c r="H22" s="19">
        <v>300</v>
      </c>
      <c r="I22" s="19">
        <v>36</v>
      </c>
      <c r="J22" s="19">
        <v>221</v>
      </c>
      <c r="K22" s="19">
        <v>23</v>
      </c>
      <c r="L22" s="19" t="s">
        <v>36</v>
      </c>
      <c r="M22" s="19">
        <v>400</v>
      </c>
      <c r="N22" s="19">
        <v>0.3</v>
      </c>
      <c r="O22" s="32">
        <v>23.1</v>
      </c>
      <c r="P22" s="19">
        <v>1700000</v>
      </c>
      <c r="Q22" s="38"/>
    </row>
    <row r="23" spans="1:17" x14ac:dyDescent="0.3">
      <c r="A23" s="47">
        <v>45342</v>
      </c>
      <c r="B23" s="19">
        <f t="shared" si="0"/>
        <v>10730</v>
      </c>
      <c r="C23" s="32">
        <v>10.73</v>
      </c>
      <c r="D23" s="32">
        <v>6.85</v>
      </c>
      <c r="E23" s="32">
        <v>7.54</v>
      </c>
      <c r="F23" s="19">
        <v>145</v>
      </c>
      <c r="G23" s="19">
        <v>17</v>
      </c>
      <c r="H23" s="19">
        <v>308</v>
      </c>
      <c r="I23" s="19">
        <v>40</v>
      </c>
      <c r="J23" s="19">
        <v>232</v>
      </c>
      <c r="K23" s="19">
        <v>25</v>
      </c>
      <c r="L23" s="19" t="s">
        <v>36</v>
      </c>
      <c r="M23" s="19">
        <v>700</v>
      </c>
      <c r="N23" s="19">
        <v>0.3</v>
      </c>
      <c r="O23" s="32">
        <v>23.17</v>
      </c>
      <c r="P23" s="19">
        <v>1200000</v>
      </c>
      <c r="Q23" s="38"/>
    </row>
    <row r="24" spans="1:17" x14ac:dyDescent="0.3">
      <c r="A24" s="47">
        <v>45343</v>
      </c>
      <c r="B24" s="19">
        <f t="shared" si="0"/>
        <v>10980</v>
      </c>
      <c r="C24" s="32">
        <v>10.98</v>
      </c>
      <c r="D24" s="32">
        <v>6.88</v>
      </c>
      <c r="E24" s="32">
        <v>7.34</v>
      </c>
      <c r="F24" s="19">
        <v>135</v>
      </c>
      <c r="G24" s="19">
        <v>18</v>
      </c>
      <c r="H24" s="19">
        <v>312</v>
      </c>
      <c r="I24" s="19">
        <v>40</v>
      </c>
      <c r="J24" s="19">
        <v>246</v>
      </c>
      <c r="K24" s="19">
        <v>29</v>
      </c>
      <c r="L24" s="19" t="s">
        <v>36</v>
      </c>
      <c r="M24" s="19">
        <v>600</v>
      </c>
      <c r="N24" s="19">
        <v>0.3</v>
      </c>
      <c r="O24" s="32">
        <v>23.58</v>
      </c>
      <c r="P24" s="19">
        <v>1300000</v>
      </c>
      <c r="Q24" s="38"/>
    </row>
    <row r="25" spans="1:17" x14ac:dyDescent="0.3">
      <c r="A25" s="47">
        <v>45344</v>
      </c>
      <c r="B25" s="19">
        <f t="shared" si="0"/>
        <v>11720</v>
      </c>
      <c r="C25" s="43">
        <v>11.72</v>
      </c>
      <c r="D25" s="32">
        <v>6.92</v>
      </c>
      <c r="E25" s="32">
        <v>7.55</v>
      </c>
      <c r="F25" s="19">
        <v>130</v>
      </c>
      <c r="G25" s="19">
        <v>17</v>
      </c>
      <c r="H25" s="19">
        <v>280</v>
      </c>
      <c r="I25" s="19">
        <v>44</v>
      </c>
      <c r="J25" s="19">
        <v>215</v>
      </c>
      <c r="K25" s="19">
        <v>19</v>
      </c>
      <c r="L25" s="19" t="s">
        <v>36</v>
      </c>
      <c r="M25" s="19">
        <v>500</v>
      </c>
      <c r="N25" s="19">
        <v>0.2</v>
      </c>
      <c r="O25" s="32">
        <v>22.54</v>
      </c>
      <c r="P25" s="19">
        <v>1400000</v>
      </c>
      <c r="Q25" s="38"/>
    </row>
    <row r="26" spans="1:17" x14ac:dyDescent="0.3">
      <c r="A26" s="47">
        <v>45345</v>
      </c>
      <c r="B26" s="19">
        <f t="shared" si="0"/>
        <v>10610</v>
      </c>
      <c r="C26" s="32">
        <v>10.61</v>
      </c>
      <c r="D26" s="32">
        <v>7.13</v>
      </c>
      <c r="E26" s="32">
        <v>7.61</v>
      </c>
      <c r="F26" s="19">
        <v>140</v>
      </c>
      <c r="G26" s="19">
        <v>16</v>
      </c>
      <c r="H26" s="19">
        <v>304</v>
      </c>
      <c r="I26" s="19">
        <v>40</v>
      </c>
      <c r="J26" s="19">
        <v>242</v>
      </c>
      <c r="K26" s="19">
        <v>21</v>
      </c>
      <c r="L26" s="19" t="s">
        <v>36</v>
      </c>
      <c r="M26" s="19">
        <v>400</v>
      </c>
      <c r="N26" s="19">
        <v>0.3</v>
      </c>
      <c r="O26" s="32">
        <v>22.91</v>
      </c>
      <c r="P26" s="19">
        <v>1100000</v>
      </c>
      <c r="Q26" s="38"/>
    </row>
    <row r="27" spans="1:17" x14ac:dyDescent="0.3">
      <c r="A27" s="47">
        <v>45346</v>
      </c>
      <c r="B27" s="19">
        <f t="shared" si="0"/>
        <v>10730</v>
      </c>
      <c r="C27" s="32">
        <v>10.73</v>
      </c>
      <c r="D27" s="32">
        <v>7.08</v>
      </c>
      <c r="E27" s="32">
        <v>7.63</v>
      </c>
      <c r="F27" s="19">
        <v>125</v>
      </c>
      <c r="G27" s="19">
        <v>15</v>
      </c>
      <c r="H27" s="19">
        <v>292</v>
      </c>
      <c r="I27" s="19">
        <v>36</v>
      </c>
      <c r="J27" s="19">
        <v>222</v>
      </c>
      <c r="K27" s="19">
        <v>28</v>
      </c>
      <c r="L27" s="19" t="s">
        <v>36</v>
      </c>
      <c r="M27" s="19">
        <v>500</v>
      </c>
      <c r="N27" s="19">
        <v>0.2</v>
      </c>
      <c r="O27" s="32">
        <v>23.03</v>
      </c>
      <c r="P27" s="19">
        <v>1400000</v>
      </c>
      <c r="Q27" s="38"/>
    </row>
    <row r="28" spans="1:17" x14ac:dyDescent="0.3">
      <c r="A28" s="47">
        <v>45347</v>
      </c>
      <c r="B28" s="19">
        <f t="shared" si="0"/>
        <v>11790</v>
      </c>
      <c r="C28" s="32">
        <v>11.79</v>
      </c>
      <c r="D28" s="32">
        <v>7.11</v>
      </c>
      <c r="E28" s="32">
        <v>7.49</v>
      </c>
      <c r="F28" s="19">
        <v>130</v>
      </c>
      <c r="G28" s="19">
        <v>16</v>
      </c>
      <c r="H28" s="19">
        <v>288</v>
      </c>
      <c r="I28" s="19">
        <v>36</v>
      </c>
      <c r="J28" s="19">
        <v>226</v>
      </c>
      <c r="K28" s="19">
        <v>27</v>
      </c>
      <c r="L28" s="19" t="s">
        <v>36</v>
      </c>
      <c r="M28" s="19">
        <v>700</v>
      </c>
      <c r="N28" s="19">
        <v>0.3</v>
      </c>
      <c r="O28" s="32">
        <v>23.16</v>
      </c>
      <c r="P28" s="19">
        <v>1700000</v>
      </c>
      <c r="Q28" s="38"/>
    </row>
    <row r="29" spans="1:17" x14ac:dyDescent="0.3">
      <c r="A29" s="47">
        <v>45348</v>
      </c>
      <c r="B29" s="19">
        <f t="shared" si="0"/>
        <v>13080</v>
      </c>
      <c r="C29" s="32">
        <v>13.08</v>
      </c>
      <c r="D29" s="32">
        <v>7.19</v>
      </c>
      <c r="E29" s="32">
        <v>7.46</v>
      </c>
      <c r="F29" s="19">
        <v>145</v>
      </c>
      <c r="G29" s="19">
        <v>17</v>
      </c>
      <c r="H29" s="19">
        <v>292</v>
      </c>
      <c r="I29" s="19">
        <v>40</v>
      </c>
      <c r="J29" s="19">
        <v>240</v>
      </c>
      <c r="K29" s="19">
        <v>28</v>
      </c>
      <c r="L29" s="19" t="s">
        <v>36</v>
      </c>
      <c r="M29" s="19">
        <v>500</v>
      </c>
      <c r="N29" s="19">
        <v>0.2</v>
      </c>
      <c r="O29" s="32">
        <v>23.03</v>
      </c>
      <c r="P29" s="19">
        <v>1400000</v>
      </c>
      <c r="Q29" s="38"/>
    </row>
    <row r="30" spans="1:17" x14ac:dyDescent="0.3">
      <c r="A30" s="47">
        <v>45349</v>
      </c>
      <c r="B30" s="19">
        <f t="shared" si="0"/>
        <v>12930</v>
      </c>
      <c r="C30" s="32">
        <v>12.93</v>
      </c>
      <c r="D30" s="32">
        <v>7.03</v>
      </c>
      <c r="E30" s="32">
        <v>7.51</v>
      </c>
      <c r="F30" s="19">
        <v>140</v>
      </c>
      <c r="G30" s="19">
        <v>18</v>
      </c>
      <c r="H30" s="19">
        <v>280</v>
      </c>
      <c r="I30" s="19">
        <v>44</v>
      </c>
      <c r="J30" s="19">
        <v>215</v>
      </c>
      <c r="K30" s="19">
        <v>19</v>
      </c>
      <c r="L30" s="19" t="s">
        <v>36</v>
      </c>
      <c r="M30" s="19">
        <v>400</v>
      </c>
      <c r="N30" s="19">
        <v>0.3</v>
      </c>
      <c r="O30" s="32">
        <v>22.54</v>
      </c>
      <c r="P30" s="19">
        <v>1100000</v>
      </c>
      <c r="Q30" s="38"/>
    </row>
    <row r="31" spans="1:17" x14ac:dyDescent="0.3">
      <c r="A31" s="47">
        <v>45350</v>
      </c>
      <c r="B31" s="19">
        <f t="shared" si="0"/>
        <v>13480</v>
      </c>
      <c r="C31" s="32">
        <v>13.48</v>
      </c>
      <c r="D31" s="32">
        <v>7.24</v>
      </c>
      <c r="E31" s="32">
        <v>7.4</v>
      </c>
      <c r="F31" s="19">
        <v>145</v>
      </c>
      <c r="G31" s="19">
        <v>16</v>
      </c>
      <c r="H31" s="19">
        <v>304</v>
      </c>
      <c r="I31" s="19">
        <v>36</v>
      </c>
      <c r="J31" s="19">
        <v>231</v>
      </c>
      <c r="K31" s="19">
        <v>25</v>
      </c>
      <c r="L31" s="19" t="s">
        <v>36</v>
      </c>
      <c r="M31" s="19">
        <v>500</v>
      </c>
      <c r="N31" s="19">
        <v>0.2</v>
      </c>
      <c r="O31" s="32">
        <v>24.49</v>
      </c>
      <c r="P31" s="19">
        <v>1200000</v>
      </c>
      <c r="Q31" s="38"/>
    </row>
    <row r="32" spans="1:17" ht="15" thickBot="1" x14ac:dyDescent="0.35">
      <c r="A32" s="48">
        <v>45351</v>
      </c>
      <c r="B32" s="49">
        <f t="shared" si="0"/>
        <v>13170</v>
      </c>
      <c r="C32" s="50">
        <v>13.17</v>
      </c>
      <c r="D32" s="50">
        <v>7.21</v>
      </c>
      <c r="E32" s="50">
        <v>7.46</v>
      </c>
      <c r="F32" s="49">
        <v>125</v>
      </c>
      <c r="G32" s="49">
        <v>17</v>
      </c>
      <c r="H32" s="49">
        <v>332</v>
      </c>
      <c r="I32" s="49">
        <v>40</v>
      </c>
      <c r="J32" s="49">
        <v>275</v>
      </c>
      <c r="K32" s="49">
        <v>29</v>
      </c>
      <c r="L32" s="49" t="s">
        <v>36</v>
      </c>
      <c r="M32" s="49">
        <v>600</v>
      </c>
      <c r="N32" s="49">
        <v>0.3</v>
      </c>
      <c r="O32" s="50">
        <v>23.89</v>
      </c>
      <c r="P32" s="49">
        <v>1300000</v>
      </c>
      <c r="Q32" s="57"/>
    </row>
    <row r="33" spans="1:17" ht="15" thickBot="1" x14ac:dyDescent="0.35">
      <c r="A33" s="11" t="s">
        <v>31</v>
      </c>
      <c r="B33" s="12">
        <f t="shared" ref="B33:K33" si="1">AVERAGE(B4:B32)</f>
        <v>12078.965517241379</v>
      </c>
      <c r="C33" s="12">
        <f t="shared" si="1"/>
        <v>12.078965517241381</v>
      </c>
      <c r="D33" s="12">
        <f t="shared" si="1"/>
        <v>7.0693103448275876</v>
      </c>
      <c r="E33" s="12">
        <f t="shared" si="1"/>
        <v>7.5137931034482772</v>
      </c>
      <c r="F33" s="12">
        <f t="shared" si="1"/>
        <v>135.68965517241378</v>
      </c>
      <c r="G33" s="12">
        <f t="shared" si="1"/>
        <v>16.275862068965516</v>
      </c>
      <c r="H33" s="12">
        <f t="shared" si="1"/>
        <v>300.27586206896552</v>
      </c>
      <c r="I33" s="12">
        <f t="shared" si="1"/>
        <v>37.517241379310342</v>
      </c>
      <c r="J33" s="12">
        <f t="shared" si="1"/>
        <v>229.93103448275863</v>
      </c>
      <c r="K33" s="12">
        <f t="shared" si="1"/>
        <v>24.620689655172413</v>
      </c>
      <c r="L33" s="12"/>
      <c r="M33" s="34">
        <f>AVERAGE(M4:M32)</f>
        <v>541.37931034482756</v>
      </c>
      <c r="N33" s="12">
        <f>AVERAGE(N4:N32)</f>
        <v>0.25862068965517238</v>
      </c>
      <c r="O33" s="12">
        <f>AVERAGE(O4:O32)</f>
        <v>23.39827586206896</v>
      </c>
      <c r="P33" s="12">
        <f>AVERAGE(P4:P32)</f>
        <v>1358620.6896551724</v>
      </c>
      <c r="Q33" s="20"/>
    </row>
    <row r="34" spans="1:17" x14ac:dyDescent="0.3">
      <c r="C34" s="51">
        <f>SUM(C4:C32)</f>
        <v>350.29</v>
      </c>
    </row>
    <row r="39" spans="1:17" ht="40.799999999999997" customHeight="1" x14ac:dyDescent="0.3">
      <c r="A39" s="59" t="s">
        <v>32</v>
      </c>
      <c r="B39" s="59"/>
      <c r="C39" s="58" t="s">
        <v>33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15"/>
    </row>
    <row r="41" spans="1:17" x14ac:dyDescent="0.3">
      <c r="A41" s="13" t="s">
        <v>34</v>
      </c>
      <c r="B41" s="14">
        <f t="shared" ref="B41:K41" si="2">MIN(B4:B32)</f>
        <v>10610</v>
      </c>
      <c r="C41" s="14">
        <f t="shared" si="2"/>
        <v>10.61</v>
      </c>
      <c r="D41" s="14">
        <f t="shared" si="2"/>
        <v>6.68</v>
      </c>
      <c r="E41" s="14">
        <f t="shared" si="2"/>
        <v>7.34</v>
      </c>
      <c r="F41" s="14">
        <f t="shared" si="2"/>
        <v>125</v>
      </c>
      <c r="G41" s="14">
        <f t="shared" si="2"/>
        <v>15</v>
      </c>
      <c r="H41" s="14">
        <f t="shared" si="2"/>
        <v>280</v>
      </c>
      <c r="I41" s="14">
        <f t="shared" si="2"/>
        <v>32</v>
      </c>
      <c r="J41" s="14">
        <f t="shared" si="2"/>
        <v>209</v>
      </c>
      <c r="K41" s="14">
        <f t="shared" si="2"/>
        <v>19</v>
      </c>
      <c r="L41" s="14"/>
      <c r="M41" s="14">
        <f>MIN(M4:M32)</f>
        <v>400</v>
      </c>
      <c r="N41" s="14">
        <f>MIN(N4:N32)</f>
        <v>0.2</v>
      </c>
      <c r="O41" s="14">
        <f>MIN(O4:O32)</f>
        <v>22.54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35</v>
      </c>
      <c r="B43" s="14">
        <f t="shared" ref="B43:K43" si="3">MAX(B4:B32)</f>
        <v>13690</v>
      </c>
      <c r="C43" s="14">
        <f t="shared" si="3"/>
        <v>13.69</v>
      </c>
      <c r="D43" s="14">
        <f t="shared" si="3"/>
        <v>7.34</v>
      </c>
      <c r="E43" s="14">
        <f t="shared" si="3"/>
        <v>7.63</v>
      </c>
      <c r="F43" s="14">
        <f t="shared" si="3"/>
        <v>145</v>
      </c>
      <c r="G43" s="14">
        <f t="shared" si="3"/>
        <v>18</v>
      </c>
      <c r="H43" s="14">
        <f t="shared" si="3"/>
        <v>332</v>
      </c>
      <c r="I43" s="14">
        <f t="shared" si="3"/>
        <v>44</v>
      </c>
      <c r="J43" s="14">
        <f t="shared" si="3"/>
        <v>275</v>
      </c>
      <c r="K43" s="14">
        <f t="shared" si="3"/>
        <v>32</v>
      </c>
      <c r="L43" s="14"/>
      <c r="M43" s="14">
        <f>MAX(M4:M32)</f>
        <v>700</v>
      </c>
      <c r="N43" s="14">
        <f>MAX(N4:N32)</f>
        <v>0.3</v>
      </c>
      <c r="O43" s="14">
        <f>MAX(O4:O32)</f>
        <v>24.49</v>
      </c>
      <c r="P43" s="14">
        <f>MAX(P4:P32)</f>
        <v>1700000</v>
      </c>
      <c r="Q43" s="14"/>
    </row>
  </sheetData>
  <mergeCells count="12">
    <mergeCell ref="C39:P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4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Numayadahi</vt:lpstr>
      <vt:lpstr>Salori</vt:lpstr>
      <vt:lpstr>Kodra</vt:lpstr>
      <vt:lpstr>Ponghat</vt:lpstr>
      <vt:lpstr>Ponghat!Print_Area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2024-07-29T13:32:55Z</dcterms:modified>
</cp:coreProperties>
</file>