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420D2310-44A7-42AF-AC5D-C7255CC6C0CD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6" l="1"/>
  <c r="C33" i="5"/>
  <c r="C33" i="4"/>
  <c r="C33" i="3"/>
  <c r="P42" i="5" l="1"/>
  <c r="O42" i="5"/>
  <c r="N42" i="5"/>
  <c r="M42" i="5"/>
  <c r="K42" i="5"/>
  <c r="J42" i="5"/>
  <c r="I42" i="5"/>
  <c r="H42" i="5"/>
  <c r="G42" i="5"/>
  <c r="F42" i="5"/>
  <c r="E42" i="5"/>
  <c r="D42" i="5"/>
  <c r="C42" i="5"/>
  <c r="B42" i="5"/>
  <c r="P40" i="5"/>
  <c r="O40" i="5"/>
  <c r="N40" i="5"/>
  <c r="M40" i="5"/>
  <c r="K40" i="5"/>
  <c r="J40" i="5"/>
  <c r="I40" i="5"/>
  <c r="H40" i="5"/>
  <c r="G40" i="5"/>
  <c r="F40" i="5"/>
  <c r="E40" i="5"/>
  <c r="D40" i="5"/>
  <c r="C40" i="5"/>
  <c r="B40" i="5"/>
  <c r="P32" i="5"/>
  <c r="O32" i="5"/>
  <c r="N32" i="5"/>
  <c r="M32" i="5"/>
  <c r="K32" i="5"/>
  <c r="J32" i="5"/>
  <c r="I32" i="5"/>
  <c r="H32" i="5"/>
  <c r="G32" i="5"/>
  <c r="F32" i="5"/>
  <c r="E32" i="5"/>
  <c r="D32" i="5"/>
  <c r="C32" i="5"/>
  <c r="B32" i="5"/>
  <c r="D32" i="6" l="1"/>
  <c r="E32" i="6"/>
  <c r="F32" i="6"/>
  <c r="G32" i="6"/>
  <c r="H32" i="6"/>
  <c r="I32" i="6"/>
  <c r="J32" i="6"/>
  <c r="K32" i="6"/>
  <c r="M32" i="6"/>
  <c r="N32" i="6"/>
  <c r="O32" i="6"/>
  <c r="P32" i="6"/>
  <c r="B32" i="6"/>
  <c r="P42" i="6"/>
  <c r="O42" i="6"/>
  <c r="N42" i="6"/>
  <c r="M42" i="6"/>
  <c r="K42" i="6"/>
  <c r="J42" i="6"/>
  <c r="I42" i="6"/>
  <c r="H42" i="6"/>
  <c r="G42" i="6"/>
  <c r="F42" i="6"/>
  <c r="E42" i="6"/>
  <c r="D42" i="6"/>
  <c r="B42" i="6"/>
  <c r="P40" i="6"/>
  <c r="O40" i="6"/>
  <c r="N40" i="6"/>
  <c r="M40" i="6"/>
  <c r="K40" i="6"/>
  <c r="J40" i="6"/>
  <c r="I40" i="6"/>
  <c r="H40" i="6"/>
  <c r="G40" i="6"/>
  <c r="F40" i="6"/>
  <c r="E40" i="6"/>
  <c r="D40" i="6"/>
  <c r="B40" i="6"/>
  <c r="P42" i="4"/>
  <c r="O42" i="4"/>
  <c r="N42" i="4"/>
  <c r="M42" i="4"/>
  <c r="K42" i="4"/>
  <c r="J42" i="4"/>
  <c r="I42" i="4"/>
  <c r="H42" i="4"/>
  <c r="G42" i="4"/>
  <c r="F42" i="4"/>
  <c r="E42" i="4"/>
  <c r="D42" i="4"/>
  <c r="C42" i="4"/>
  <c r="B42" i="4"/>
  <c r="P40" i="4"/>
  <c r="O40" i="4"/>
  <c r="N40" i="4"/>
  <c r="M40" i="4"/>
  <c r="K40" i="4"/>
  <c r="J40" i="4"/>
  <c r="I40" i="4"/>
  <c r="H40" i="4"/>
  <c r="G40" i="4"/>
  <c r="F40" i="4"/>
  <c r="E40" i="4"/>
  <c r="D40" i="4"/>
  <c r="C40" i="4"/>
  <c r="B40" i="4"/>
  <c r="C32" i="4"/>
  <c r="D32" i="4"/>
  <c r="E32" i="4"/>
  <c r="F32" i="4"/>
  <c r="G32" i="4"/>
  <c r="H32" i="4"/>
  <c r="I32" i="4"/>
  <c r="J32" i="4"/>
  <c r="K32" i="4"/>
  <c r="M32" i="4"/>
  <c r="N32" i="4"/>
  <c r="O32" i="4"/>
  <c r="P32" i="4"/>
  <c r="B32" i="4"/>
  <c r="C40" i="3"/>
  <c r="D40" i="3"/>
  <c r="E40" i="3"/>
  <c r="F40" i="3"/>
  <c r="G40" i="3"/>
  <c r="H40" i="3"/>
  <c r="I40" i="3"/>
  <c r="J40" i="3"/>
  <c r="K40" i="3"/>
  <c r="M40" i="3"/>
  <c r="N40" i="3"/>
  <c r="O40" i="3"/>
  <c r="P40" i="3"/>
  <c r="C42" i="3"/>
  <c r="D42" i="3"/>
  <c r="E42" i="3"/>
  <c r="F42" i="3"/>
  <c r="G42" i="3"/>
  <c r="H42" i="3"/>
  <c r="I42" i="3"/>
  <c r="J42" i="3"/>
  <c r="K42" i="3"/>
  <c r="M42" i="3"/>
  <c r="N42" i="3"/>
  <c r="O42" i="3"/>
  <c r="P42" i="3"/>
  <c r="B42" i="3"/>
  <c r="B40" i="3"/>
  <c r="C32" i="3"/>
  <c r="D32" i="3"/>
  <c r="E32" i="3"/>
  <c r="F32" i="3"/>
  <c r="G32" i="3"/>
  <c r="H32" i="3"/>
  <c r="I32" i="3"/>
  <c r="J32" i="3"/>
  <c r="K32" i="3"/>
  <c r="M32" i="3"/>
  <c r="N32" i="3"/>
  <c r="O32" i="3"/>
  <c r="P32" i="3"/>
  <c r="B32" i="3"/>
  <c r="C40" i="6" l="1"/>
  <c r="C42" i="6"/>
  <c r="C32" i="6"/>
</calcChain>
</file>

<file path=xl/sharedStrings.xml><?xml version="1.0" encoding="utf-8"?>
<sst xmlns="http://schemas.openxmlformats.org/spreadsheetml/2006/main" count="242" uniqueCount="38">
  <si>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</si>
  <si>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</si>
  <si>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</si>
  <si>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</si>
  <si>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</si>
  <si>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</si>
  <si>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</si>
  <si>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</si>
  <si>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</si>
  <si>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</si>
  <si>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</si>
  <si>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</si>
  <si>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</si>
  <si>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</si>
  <si>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</si>
  <si>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</si>
  <si>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</si>
  <si>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</si>
  <si>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</si>
  <si>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</si>
  <si>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</si>
  <si>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</si>
  <si>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</si>
  <si>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</si>
  <si>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</si>
  <si>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</si>
  <si>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</si>
  <si>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10 MLD)</t>
  </si>
  <si>
    <t>Salori STP, 29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</si>
  <si>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</si>
  <si>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</si>
  <si>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</si>
  <si>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</si>
  <si>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</si>
  <si>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</si>
  <si>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</si>
  <si>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</si>
  <si>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Kodra STP, 25 MLD STP at Prayagraj
 INLET FLOW &amp; QUALITY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</si>
</sst>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>
      <protection locked="0"/>
    </xf>
  </cellStyleXfs>
  <cellXfs count="80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15" fontId="14" fillId="0" borderId="13" xfId="0" applyNumberFormat="1" applyFont="1" applyBorder="1" applyAlignment="1">
      <alignment horizontal="center" vertical="center" wrapText="1"/>
    </xf>
    <xf numFmtId="2" fontId="14" fillId="0" borderId="17" xfId="0" applyNumberFormat="1" applyFont="1" applyBorder="1" applyAlignment="1">
      <alignment horizontal="center"/>
    </xf>
    <xf numFmtId="15" fontId="12" fillId="0" borderId="1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1" xfId="0" applyNumberFormat="1" applyFont="1" applyBorder="1" applyAlignment="1">
      <alignment horizontal="left" vertical="center" wrapText="1"/>
    </xf>
    <xf numFmtId="2" fontId="14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8" fillId="7" borderId="19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2" fontId="0" fillId="0" borderId="18" xfId="0" applyNumberFormat="1" applyBorder="1" applyAlignment="1">
      <alignment horizontal="center" vertical="center"/>
    </xf>
    <xf numFmtId="2" fontId="17" fillId="0" borderId="17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12" fillId="0" borderId="7" xfId="0" applyNumberFormat="1" applyFont="1" applyBorder="1" applyAlignment="1">
      <alignment vertical="center" wrapText="1"/>
    </xf>
    <xf numFmtId="15" fontId="12" fillId="0" borderId="25" xfId="0" applyNumberFormat="1" applyFont="1" applyBorder="1" applyAlignment="1">
      <alignment horizontal="center" vertical="center" wrapText="1"/>
    </xf>
    <xf numFmtId="15" fontId="12" fillId="0" borderId="26" xfId="0" applyNumberFormat="1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vertical="center" wrapText="1"/>
    </xf>
    <xf numFmtId="15" fontId="12" fillId="0" borderId="2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12" fillId="0" borderId="20" xfId="0" applyNumberFormat="1" applyFont="1" applyBorder="1" applyAlignment="1">
      <alignment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5" fontId="12" fillId="0" borderId="30" xfId="0" applyNumberFormat="1" applyFont="1" applyBorder="1" applyAlignment="1">
      <alignment horizontal="center" vertical="center" wrapText="1"/>
    </xf>
    <xf numFmtId="15" fontId="12" fillId="0" borderId="31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19" fillId="0" borderId="16" xfId="1" applyNumberFormat="1" applyFont="1" applyBorder="1" applyAlignment="1" applyProtection="1">
      <alignment horizontal="center" vertical="center"/>
    </xf>
    <xf numFmtId="0" fontId="0" fillId="0" borderId="32" xfId="0" applyBorder="1" applyAlignment="1">
      <alignment horizontal="center" vertical="center"/>
    </xf>
    <xf numFmtId="2" fontId="19" fillId="0" borderId="32" xfId="1" applyNumberFormat="1" applyFont="1" applyBorder="1" applyAlignment="1" applyProtection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12" fillId="0" borderId="33" xfId="0" applyNumberFormat="1" applyFont="1" applyBorder="1" applyAlignment="1">
      <alignment vertical="center" wrapText="1"/>
    </xf>
    <xf numFmtId="2" fontId="14" fillId="0" borderId="9" xfId="0" applyNumberFormat="1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3" fillId="0" borderId="6" xfId="0" applyFont="1" applyBorder="1"/>
    <xf numFmtId="0" fontId="13" fillId="0" borderId="1" xfId="0" applyFont="1" applyBorder="1"/>
    <xf numFmtId="0" fontId="13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3" fillId="4" borderId="9" xfId="0" applyFont="1" applyFill="1" applyBorder="1" applyAlignment="1">
      <alignment horizontal="center" vertical="center" wrapText="1"/>
    </xf>
    <xf numFmtId="0" fontId="4" fillId="5" borderId="10" xfId="0" applyFont="1" applyFill="1" applyBorder="1"/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2" fillId="0" borderId="23" xfId="0" applyFont="1" applyBorder="1"/>
  </cellXfs>
  <cellStyles count="2">
    <cellStyle name="Normal" xfId="0" builtinId="0"/>
    <cellStyle name="Normal 2" xfId="1" xr:uid="{0B100649-97B2-4FC0-A7D0-D7BFF546B7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15240</xdr:colOff>
      <xdr:row>0</xdr:row>
      <xdr:rowOff>60960</xdr:rowOff>
    </xdr:from>
    <xdr:to>
      <xdr:col>16</xdr:col>
      <xdr:colOff>746760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15240</xdr:colOff>
      <xdr:row>0</xdr:row>
      <xdr:rowOff>60960</xdr:rowOff>
    </xdr:from>
    <xdr:to>
      <xdr:col>16</xdr:col>
      <xdr:colOff>723900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60960</xdr:colOff>
      <xdr:row>0</xdr:row>
      <xdr:rowOff>0</xdr:rowOff>
    </xdr:from>
    <xdr:to>
      <xdr:col>16</xdr:col>
      <xdr:colOff>1342261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0"/>
          <a:ext cx="2011680" cy="796085"/>
        </a:xfrm>
        <a:prstGeom prst="rect">
          <a:avLst/>
        </a:prstGeom>
      </xdr:spPr>
    </xdr:pic>
    <xdr:clientData/>
  </xdr:twoCellAnchor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8A63A490-3025-495E-9CB8-6048588B4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243840</xdr:colOff>
      <xdr:row>0</xdr:row>
      <xdr:rowOff>30480</xdr:rowOff>
    </xdr:from>
    <xdr:to>
      <xdr:col>16</xdr:col>
      <xdr:colOff>1524000</xdr:colOff>
      <xdr:row>0</xdr:row>
      <xdr:rowOff>826565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5440" y="3048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42"/>
  <sheetViews>
    <sheetView topLeftCell="A4" workbookViewId="0">
      <selection activeCell="A31" sqref="A31:XFD31"/>
    </sheetView>
  </sheetViews>
  <sheetFormatPr defaultRowHeight="14.4" x14ac:dyDescent="0.3"/>
  <cols>
    <col min="1" max="1" width="9.777343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33203125" customWidth="1"/>
    <col min="17" max="17" width="22.5546875" customWidth="1"/>
  </cols>
  <sheetData>
    <row r="1" spans="1:46" ht="69.75" customHeight="1" thickBot="1" x14ac:dyDescent="0.6">
      <c r="A1" s="61" t="s">
        <v>25</v>
      </c>
      <c r="B1" s="62"/>
      <c r="C1" s="62"/>
      <c r="D1" s="62"/>
      <c r="E1" s="62"/>
      <c r="F1" s="62"/>
      <c r="G1" s="62"/>
      <c r="H1" s="63"/>
      <c r="I1" s="63"/>
      <c r="J1" s="62"/>
      <c r="K1" s="62"/>
      <c r="L1" s="62"/>
      <c r="M1" s="62"/>
      <c r="N1" s="62"/>
      <c r="O1" s="62"/>
      <c r="P1" s="62"/>
      <c r="Q1" s="6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5" t="s">
        <v>0</v>
      </c>
      <c r="B2" s="67" t="s">
        <v>21</v>
      </c>
      <c r="C2" s="68"/>
      <c r="D2" s="69" t="s">
        <v>1</v>
      </c>
      <c r="E2" s="70"/>
      <c r="F2" s="71" t="s">
        <v>2</v>
      </c>
      <c r="G2" s="72"/>
      <c r="H2" s="73" t="s">
        <v>3</v>
      </c>
      <c r="I2" s="74"/>
      <c r="J2" s="75" t="s">
        <v>4</v>
      </c>
      <c r="K2" s="72"/>
      <c r="L2" s="76" t="s">
        <v>5</v>
      </c>
      <c r="M2" s="72"/>
      <c r="N2" s="2" t="s">
        <v>6</v>
      </c>
      <c r="O2" s="76" t="s">
        <v>7</v>
      </c>
      <c r="P2" s="77"/>
      <c r="Q2" s="78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6"/>
      <c r="B3" s="4" t="s">
        <v>9</v>
      </c>
      <c r="C3" s="5" t="s">
        <v>10</v>
      </c>
      <c r="D3" s="6" t="s">
        <v>11</v>
      </c>
      <c r="E3" s="6" t="s">
        <v>22</v>
      </c>
      <c r="F3" s="22" t="s">
        <v>12</v>
      </c>
      <c r="G3" s="23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13">
        <v>44958</v>
      </c>
      <c r="B4" s="29">
        <v>61250</v>
      </c>
      <c r="C4" s="48">
        <v>61.25</v>
      </c>
      <c r="D4" s="48">
        <v>7.24</v>
      </c>
      <c r="E4" s="48">
        <v>7.73</v>
      </c>
      <c r="F4" s="29">
        <v>140</v>
      </c>
      <c r="G4" s="29">
        <v>17</v>
      </c>
      <c r="H4" s="29">
        <v>312</v>
      </c>
      <c r="I4" s="29">
        <v>44</v>
      </c>
      <c r="J4" s="29">
        <v>286</v>
      </c>
      <c r="K4" s="29">
        <v>24</v>
      </c>
      <c r="L4" s="29" t="s">
        <v>35</v>
      </c>
      <c r="M4" s="29">
        <v>700</v>
      </c>
      <c r="N4" s="29">
        <v>0.3</v>
      </c>
      <c r="O4" s="29">
        <v>24.47</v>
      </c>
      <c r="P4" s="29">
        <v>1300000</v>
      </c>
      <c r="Q4" s="35"/>
    </row>
    <row r="5" spans="1:46" x14ac:dyDescent="0.3">
      <c r="A5" s="13">
        <v>44959</v>
      </c>
      <c r="B5" s="20">
        <v>61330</v>
      </c>
      <c r="C5" s="34">
        <v>61.33</v>
      </c>
      <c r="D5" s="34">
        <v>7.26</v>
      </c>
      <c r="E5" s="34">
        <v>7.69</v>
      </c>
      <c r="F5" s="20">
        <v>135</v>
      </c>
      <c r="G5" s="20">
        <v>15</v>
      </c>
      <c r="H5" s="20">
        <v>328</v>
      </c>
      <c r="I5" s="20">
        <v>40</v>
      </c>
      <c r="J5" s="20">
        <v>291</v>
      </c>
      <c r="K5" s="20">
        <v>22</v>
      </c>
      <c r="L5" s="20" t="s">
        <v>35</v>
      </c>
      <c r="M5" s="20">
        <v>500</v>
      </c>
      <c r="N5" s="20">
        <v>0.4</v>
      </c>
      <c r="O5" s="20">
        <v>23.89</v>
      </c>
      <c r="P5" s="20">
        <v>1700000</v>
      </c>
      <c r="Q5" s="17"/>
    </row>
    <row r="6" spans="1:46" x14ac:dyDescent="0.3">
      <c r="A6" s="13">
        <v>44960</v>
      </c>
      <c r="B6" s="20">
        <v>58310</v>
      </c>
      <c r="C6" s="34">
        <v>58.31</v>
      </c>
      <c r="D6" s="34">
        <v>7.27</v>
      </c>
      <c r="E6" s="34">
        <v>7.62</v>
      </c>
      <c r="F6" s="20">
        <v>145</v>
      </c>
      <c r="G6" s="20">
        <v>17</v>
      </c>
      <c r="H6" s="20">
        <v>300</v>
      </c>
      <c r="I6" s="20">
        <v>36</v>
      </c>
      <c r="J6" s="20">
        <v>278</v>
      </c>
      <c r="K6" s="20">
        <v>24</v>
      </c>
      <c r="L6" s="20" t="s">
        <v>35</v>
      </c>
      <c r="M6" s="20">
        <v>700</v>
      </c>
      <c r="N6" s="20">
        <v>0.4</v>
      </c>
      <c r="O6" s="34">
        <v>23.5</v>
      </c>
      <c r="P6" s="20">
        <v>1400000</v>
      </c>
      <c r="Q6" s="17"/>
    </row>
    <row r="7" spans="1:46" x14ac:dyDescent="0.3">
      <c r="A7" s="13">
        <v>44961</v>
      </c>
      <c r="B7" s="20">
        <v>61190</v>
      </c>
      <c r="C7" s="34">
        <v>61.19</v>
      </c>
      <c r="D7" s="34">
        <v>7.22</v>
      </c>
      <c r="E7" s="34">
        <v>7.73</v>
      </c>
      <c r="F7" s="20">
        <v>150</v>
      </c>
      <c r="G7" s="20">
        <v>18</v>
      </c>
      <c r="H7" s="20">
        <v>304</v>
      </c>
      <c r="I7" s="20">
        <v>44</v>
      </c>
      <c r="J7" s="20">
        <v>284</v>
      </c>
      <c r="K7" s="20">
        <v>22</v>
      </c>
      <c r="L7" s="20" t="s">
        <v>35</v>
      </c>
      <c r="M7" s="20">
        <v>600</v>
      </c>
      <c r="N7" s="20">
        <v>0.3</v>
      </c>
      <c r="O7" s="20">
        <v>24.26</v>
      </c>
      <c r="P7" s="20">
        <v>1300000</v>
      </c>
      <c r="Q7" s="17"/>
    </row>
    <row r="8" spans="1:46" x14ac:dyDescent="0.3">
      <c r="A8" s="13">
        <v>44962</v>
      </c>
      <c r="B8" s="20">
        <v>61870</v>
      </c>
      <c r="C8" s="34">
        <v>61.87</v>
      </c>
      <c r="D8" s="34">
        <v>7.26</v>
      </c>
      <c r="E8" s="34">
        <v>7.66</v>
      </c>
      <c r="F8" s="20">
        <v>135</v>
      </c>
      <c r="G8" s="20">
        <v>16</v>
      </c>
      <c r="H8" s="20">
        <v>320</v>
      </c>
      <c r="I8" s="20">
        <v>40</v>
      </c>
      <c r="J8" s="20">
        <v>297</v>
      </c>
      <c r="K8" s="20">
        <v>25</v>
      </c>
      <c r="L8" s="20" t="s">
        <v>35</v>
      </c>
      <c r="M8" s="20">
        <v>400</v>
      </c>
      <c r="N8" s="20">
        <v>0.3</v>
      </c>
      <c r="O8" s="20">
        <v>23.69</v>
      </c>
      <c r="P8" s="20">
        <v>1700000</v>
      </c>
      <c r="Q8" s="17"/>
    </row>
    <row r="9" spans="1:46" x14ac:dyDescent="0.3">
      <c r="A9" s="13">
        <v>44963</v>
      </c>
      <c r="B9" s="20">
        <v>61730</v>
      </c>
      <c r="C9" s="34">
        <v>61.73</v>
      </c>
      <c r="D9" s="34">
        <v>7.22</v>
      </c>
      <c r="E9" s="34">
        <v>7.74</v>
      </c>
      <c r="F9" s="20">
        <v>145</v>
      </c>
      <c r="G9" s="20">
        <v>17</v>
      </c>
      <c r="H9" s="20">
        <v>308</v>
      </c>
      <c r="I9" s="20">
        <v>36</v>
      </c>
      <c r="J9" s="20">
        <v>279</v>
      </c>
      <c r="K9" s="20">
        <v>23</v>
      </c>
      <c r="L9" s="20" t="s">
        <v>35</v>
      </c>
      <c r="M9" s="20">
        <v>500</v>
      </c>
      <c r="N9" s="20">
        <v>0.2</v>
      </c>
      <c r="O9" s="20">
        <v>24.37</v>
      </c>
      <c r="P9" s="20">
        <v>1400000</v>
      </c>
      <c r="Q9" s="17"/>
    </row>
    <row r="10" spans="1:46" x14ac:dyDescent="0.3">
      <c r="A10" s="13">
        <v>44964</v>
      </c>
      <c r="B10" s="20">
        <v>59050</v>
      </c>
      <c r="C10" s="34">
        <v>59.05</v>
      </c>
      <c r="D10" s="34">
        <v>7.28</v>
      </c>
      <c r="E10" s="34">
        <v>7.76</v>
      </c>
      <c r="F10" s="20">
        <v>130</v>
      </c>
      <c r="G10" s="20">
        <v>15</v>
      </c>
      <c r="H10" s="20">
        <v>312</v>
      </c>
      <c r="I10" s="20">
        <v>44</v>
      </c>
      <c r="J10" s="20">
        <v>288</v>
      </c>
      <c r="K10" s="20">
        <v>22</v>
      </c>
      <c r="L10" s="20" t="s">
        <v>35</v>
      </c>
      <c r="M10" s="20">
        <v>700</v>
      </c>
      <c r="N10" s="20">
        <v>0.2</v>
      </c>
      <c r="O10" s="20">
        <v>23.56</v>
      </c>
      <c r="P10" s="20">
        <v>1300000</v>
      </c>
      <c r="Q10" s="17"/>
    </row>
    <row r="11" spans="1:46" x14ac:dyDescent="0.3">
      <c r="A11" s="13">
        <v>44965</v>
      </c>
      <c r="B11" s="20">
        <v>61820</v>
      </c>
      <c r="C11" s="34">
        <v>61.82</v>
      </c>
      <c r="D11" s="34">
        <v>7.19</v>
      </c>
      <c r="E11" s="34">
        <v>7.69</v>
      </c>
      <c r="F11" s="20">
        <v>145</v>
      </c>
      <c r="G11" s="20">
        <v>18</v>
      </c>
      <c r="H11" s="20">
        <v>304</v>
      </c>
      <c r="I11" s="20">
        <v>40</v>
      </c>
      <c r="J11" s="20">
        <v>293</v>
      </c>
      <c r="K11" s="20">
        <v>24</v>
      </c>
      <c r="L11" s="20" t="s">
        <v>35</v>
      </c>
      <c r="M11" s="20">
        <v>600</v>
      </c>
      <c r="N11" s="20">
        <v>0.3</v>
      </c>
      <c r="O11" s="20">
        <v>23.64</v>
      </c>
      <c r="P11" s="20">
        <v>1700000</v>
      </c>
      <c r="Q11" s="17"/>
    </row>
    <row r="12" spans="1:46" x14ac:dyDescent="0.3">
      <c r="A12" s="13">
        <v>44966</v>
      </c>
      <c r="B12" s="20">
        <v>61750</v>
      </c>
      <c r="C12" s="34">
        <v>61.75</v>
      </c>
      <c r="D12" s="34">
        <v>7.24</v>
      </c>
      <c r="E12" s="34">
        <v>7.73</v>
      </c>
      <c r="F12" s="20">
        <v>135</v>
      </c>
      <c r="G12" s="20">
        <v>17</v>
      </c>
      <c r="H12" s="20">
        <v>300</v>
      </c>
      <c r="I12" s="20">
        <v>36</v>
      </c>
      <c r="J12" s="20">
        <v>296</v>
      </c>
      <c r="K12" s="20">
        <v>22</v>
      </c>
      <c r="L12" s="20" t="s">
        <v>35</v>
      </c>
      <c r="M12" s="20">
        <v>400</v>
      </c>
      <c r="N12" s="20">
        <v>0.2</v>
      </c>
      <c r="O12" s="20">
        <v>23.22</v>
      </c>
      <c r="P12" s="20">
        <v>1400000</v>
      </c>
      <c r="Q12" s="17"/>
    </row>
    <row r="13" spans="1:46" x14ac:dyDescent="0.3">
      <c r="A13" s="13">
        <v>44967</v>
      </c>
      <c r="B13" s="20">
        <v>59440</v>
      </c>
      <c r="C13" s="34">
        <v>59.44</v>
      </c>
      <c r="D13" s="34">
        <v>7.28</v>
      </c>
      <c r="E13" s="34">
        <v>7.71</v>
      </c>
      <c r="F13" s="20">
        <v>130</v>
      </c>
      <c r="G13" s="20">
        <v>16</v>
      </c>
      <c r="H13" s="20">
        <v>328</v>
      </c>
      <c r="I13" s="20">
        <v>40</v>
      </c>
      <c r="J13" s="20">
        <v>289</v>
      </c>
      <c r="K13" s="20">
        <v>21</v>
      </c>
      <c r="L13" s="20" t="s">
        <v>35</v>
      </c>
      <c r="M13" s="20">
        <v>500</v>
      </c>
      <c r="N13" s="20">
        <v>0.3</v>
      </c>
      <c r="O13" s="20">
        <v>24.98</v>
      </c>
      <c r="P13" s="20">
        <v>1700000</v>
      </c>
      <c r="Q13" s="17"/>
    </row>
    <row r="14" spans="1:46" x14ac:dyDescent="0.3">
      <c r="A14" s="13">
        <v>44968</v>
      </c>
      <c r="B14" s="20">
        <v>59380</v>
      </c>
      <c r="C14" s="34">
        <v>59.38</v>
      </c>
      <c r="D14" s="34">
        <v>7.22</v>
      </c>
      <c r="E14" s="34">
        <v>7.67</v>
      </c>
      <c r="F14" s="20">
        <v>140</v>
      </c>
      <c r="G14" s="20">
        <v>15</v>
      </c>
      <c r="H14" s="20">
        <v>316</v>
      </c>
      <c r="I14" s="20">
        <v>44</v>
      </c>
      <c r="J14" s="20">
        <v>291</v>
      </c>
      <c r="K14" s="20">
        <v>23</v>
      </c>
      <c r="L14" s="20" t="s">
        <v>35</v>
      </c>
      <c r="M14" s="20">
        <v>700</v>
      </c>
      <c r="N14" s="20">
        <v>0.3</v>
      </c>
      <c r="O14" s="20">
        <v>23.69</v>
      </c>
      <c r="P14" s="20">
        <v>1400000</v>
      </c>
      <c r="Q14" s="17"/>
      <c r="S14" t="s">
        <v>36</v>
      </c>
    </row>
    <row r="15" spans="1:46" x14ac:dyDescent="0.3">
      <c r="A15" s="13">
        <v>44969</v>
      </c>
      <c r="B15" s="20">
        <v>54650</v>
      </c>
      <c r="C15" s="34">
        <v>54.65</v>
      </c>
      <c r="D15" s="34">
        <v>7.24</v>
      </c>
      <c r="E15" s="34">
        <v>7.74</v>
      </c>
      <c r="F15" s="20">
        <v>145</v>
      </c>
      <c r="G15" s="20">
        <v>17</v>
      </c>
      <c r="H15" s="20">
        <v>324</v>
      </c>
      <c r="I15" s="20">
        <v>44</v>
      </c>
      <c r="J15" s="20">
        <v>295</v>
      </c>
      <c r="K15" s="20">
        <v>22</v>
      </c>
      <c r="L15" s="20" t="s">
        <v>35</v>
      </c>
      <c r="M15" s="20">
        <v>600</v>
      </c>
      <c r="N15" s="20">
        <v>0.2</v>
      </c>
      <c r="O15" s="20">
        <v>23.66</v>
      </c>
      <c r="P15" s="20">
        <v>1300000</v>
      </c>
      <c r="Q15" s="17"/>
    </row>
    <row r="16" spans="1:46" x14ac:dyDescent="0.3">
      <c r="A16" s="13">
        <v>44970</v>
      </c>
      <c r="B16" s="20">
        <v>57820</v>
      </c>
      <c r="C16" s="34">
        <v>57.82</v>
      </c>
      <c r="D16" s="34">
        <v>7.26</v>
      </c>
      <c r="E16" s="34">
        <v>7.68</v>
      </c>
      <c r="F16" s="20">
        <v>135</v>
      </c>
      <c r="G16" s="20">
        <v>18</v>
      </c>
      <c r="H16" s="20">
        <v>328</v>
      </c>
      <c r="I16" s="20">
        <v>40</v>
      </c>
      <c r="J16" s="20">
        <v>298</v>
      </c>
      <c r="K16" s="20">
        <v>24</v>
      </c>
      <c r="L16" s="20" t="s">
        <v>35</v>
      </c>
      <c r="M16" s="20">
        <v>400</v>
      </c>
      <c r="N16" s="20">
        <v>0.3</v>
      </c>
      <c r="O16" s="20">
        <v>23.78</v>
      </c>
      <c r="P16" s="20">
        <v>1700000</v>
      </c>
      <c r="Q16" s="17"/>
    </row>
    <row r="17" spans="1:17" x14ac:dyDescent="0.3">
      <c r="A17" s="13">
        <v>44971</v>
      </c>
      <c r="B17" s="20">
        <v>59760</v>
      </c>
      <c r="C17" s="34">
        <v>59.76</v>
      </c>
      <c r="D17" s="34">
        <v>7.28</v>
      </c>
      <c r="E17" s="34">
        <v>7.74</v>
      </c>
      <c r="F17" s="20">
        <v>150</v>
      </c>
      <c r="G17" s="20">
        <v>15</v>
      </c>
      <c r="H17" s="20">
        <v>308</v>
      </c>
      <c r="I17" s="20">
        <v>36</v>
      </c>
      <c r="J17" s="20">
        <v>286</v>
      </c>
      <c r="K17" s="20">
        <v>23</v>
      </c>
      <c r="L17" s="20" t="s">
        <v>35</v>
      </c>
      <c r="M17" s="20">
        <v>600</v>
      </c>
      <c r="N17" s="20">
        <v>0.2</v>
      </c>
      <c r="O17" s="20">
        <v>23.57</v>
      </c>
      <c r="P17" s="20">
        <v>1400000</v>
      </c>
      <c r="Q17" s="17"/>
    </row>
    <row r="18" spans="1:17" x14ac:dyDescent="0.3">
      <c r="A18" s="13">
        <v>44972</v>
      </c>
      <c r="B18" s="20">
        <v>58320</v>
      </c>
      <c r="C18" s="34">
        <v>58.32</v>
      </c>
      <c r="D18" s="34">
        <v>7.21</v>
      </c>
      <c r="E18" s="34">
        <v>7.72</v>
      </c>
      <c r="F18" s="20">
        <v>145</v>
      </c>
      <c r="G18" s="20">
        <v>14</v>
      </c>
      <c r="H18" s="20">
        <v>300</v>
      </c>
      <c r="I18" s="20">
        <v>40</v>
      </c>
      <c r="J18" s="20">
        <v>278</v>
      </c>
      <c r="K18" s="20">
        <v>21</v>
      </c>
      <c r="L18" s="20" t="s">
        <v>35</v>
      </c>
      <c r="M18" s="20">
        <v>700</v>
      </c>
      <c r="N18" s="20">
        <v>0.2</v>
      </c>
      <c r="O18" s="20">
        <v>24.25</v>
      </c>
      <c r="P18" s="20">
        <v>1300000</v>
      </c>
      <c r="Q18" s="17"/>
    </row>
    <row r="19" spans="1:17" x14ac:dyDescent="0.3">
      <c r="A19" s="13">
        <v>44973</v>
      </c>
      <c r="B19" s="20">
        <v>56260</v>
      </c>
      <c r="C19" s="34">
        <v>56.26</v>
      </c>
      <c r="D19" s="34">
        <v>7.28</v>
      </c>
      <c r="E19" s="34">
        <v>7.73</v>
      </c>
      <c r="F19" s="20">
        <v>150</v>
      </c>
      <c r="G19" s="20">
        <v>18</v>
      </c>
      <c r="H19" s="20">
        <v>308</v>
      </c>
      <c r="I19" s="20">
        <v>44</v>
      </c>
      <c r="J19" s="20">
        <v>294</v>
      </c>
      <c r="K19" s="20">
        <v>24</v>
      </c>
      <c r="L19" s="20" t="s">
        <v>35</v>
      </c>
      <c r="M19" s="20">
        <v>400</v>
      </c>
      <c r="N19" s="20">
        <v>0.3</v>
      </c>
      <c r="O19" s="20">
        <v>23.45</v>
      </c>
      <c r="P19" s="20">
        <v>1400000</v>
      </c>
      <c r="Q19" s="17"/>
    </row>
    <row r="20" spans="1:17" x14ac:dyDescent="0.3">
      <c r="A20" s="13">
        <v>44974</v>
      </c>
      <c r="B20" s="20">
        <v>58780</v>
      </c>
      <c r="C20" s="34">
        <v>58.78</v>
      </c>
      <c r="D20" s="34">
        <v>7.26</v>
      </c>
      <c r="E20" s="34">
        <v>7.68</v>
      </c>
      <c r="F20" s="20">
        <v>140</v>
      </c>
      <c r="G20" s="20">
        <v>18</v>
      </c>
      <c r="H20" s="20">
        <v>324</v>
      </c>
      <c r="I20" s="20">
        <v>40</v>
      </c>
      <c r="J20" s="20">
        <v>298</v>
      </c>
      <c r="K20" s="20">
        <v>26</v>
      </c>
      <c r="L20" s="20" t="s">
        <v>35</v>
      </c>
      <c r="M20" s="20">
        <v>500</v>
      </c>
      <c r="N20" s="20">
        <v>0.2</v>
      </c>
      <c r="O20" s="20">
        <v>23.5</v>
      </c>
      <c r="P20" s="20">
        <v>1700000</v>
      </c>
      <c r="Q20" s="17"/>
    </row>
    <row r="21" spans="1:17" x14ac:dyDescent="0.3">
      <c r="A21" s="13">
        <v>44975</v>
      </c>
      <c r="B21" s="20">
        <v>61350</v>
      </c>
      <c r="C21" s="34">
        <v>61.35</v>
      </c>
      <c r="D21" s="34">
        <v>7.18</v>
      </c>
      <c r="E21" s="34">
        <v>7.72</v>
      </c>
      <c r="F21" s="20">
        <v>145</v>
      </c>
      <c r="G21" s="20">
        <v>16</v>
      </c>
      <c r="H21" s="20">
        <v>360</v>
      </c>
      <c r="I21" s="20">
        <v>44</v>
      </c>
      <c r="J21" s="20">
        <v>258</v>
      </c>
      <c r="K21" s="20">
        <v>25</v>
      </c>
      <c r="L21" s="20" t="s">
        <v>35</v>
      </c>
      <c r="M21" s="20">
        <v>700</v>
      </c>
      <c r="N21" s="20">
        <v>0.3</v>
      </c>
      <c r="O21" s="20">
        <v>25.05</v>
      </c>
      <c r="P21" s="20">
        <v>1300000</v>
      </c>
      <c r="Q21" s="17"/>
    </row>
    <row r="22" spans="1:17" x14ac:dyDescent="0.3">
      <c r="A22" s="13">
        <v>44976</v>
      </c>
      <c r="B22" s="20">
        <v>60040</v>
      </c>
      <c r="C22" s="34">
        <v>60.04</v>
      </c>
      <c r="D22" s="34">
        <v>7.12</v>
      </c>
      <c r="E22" s="34">
        <v>7.68</v>
      </c>
      <c r="F22" s="20">
        <v>135</v>
      </c>
      <c r="G22" s="20">
        <v>18</v>
      </c>
      <c r="H22" s="20">
        <v>356</v>
      </c>
      <c r="I22" s="20">
        <v>44</v>
      </c>
      <c r="J22" s="20">
        <v>262</v>
      </c>
      <c r="K22" s="20">
        <v>24</v>
      </c>
      <c r="L22" s="20" t="s">
        <v>35</v>
      </c>
      <c r="M22" s="20">
        <v>700</v>
      </c>
      <c r="N22" s="20">
        <v>0.2</v>
      </c>
      <c r="O22" s="20">
        <v>23.58</v>
      </c>
      <c r="P22" s="20">
        <v>1300000</v>
      </c>
      <c r="Q22" s="17"/>
    </row>
    <row r="23" spans="1:17" x14ac:dyDescent="0.3">
      <c r="A23" s="13">
        <v>51</v>
      </c>
      <c r="B23" s="20">
        <v>59080</v>
      </c>
      <c r="C23" s="34">
        <v>59.08</v>
      </c>
      <c r="D23" s="34">
        <v>7.18</v>
      </c>
      <c r="E23" s="34">
        <v>7.6</v>
      </c>
      <c r="F23" s="20">
        <v>140</v>
      </c>
      <c r="G23" s="20">
        <v>17</v>
      </c>
      <c r="H23" s="20">
        <v>336</v>
      </c>
      <c r="I23" s="20">
        <v>40</v>
      </c>
      <c r="J23" s="20">
        <v>248</v>
      </c>
      <c r="K23" s="20">
        <v>26</v>
      </c>
      <c r="L23" s="20" t="s">
        <v>35</v>
      </c>
      <c r="M23" s="20">
        <v>400</v>
      </c>
      <c r="N23" s="20">
        <v>0.3</v>
      </c>
      <c r="O23" s="20">
        <v>24.04</v>
      </c>
      <c r="P23" s="20">
        <v>1400000</v>
      </c>
      <c r="Q23" s="17"/>
    </row>
    <row r="24" spans="1:17" x14ac:dyDescent="0.3">
      <c r="A24" s="13">
        <v>44978</v>
      </c>
      <c r="B24" s="20">
        <v>60130</v>
      </c>
      <c r="C24" s="34">
        <v>60.13</v>
      </c>
      <c r="D24" s="34">
        <v>7.1</v>
      </c>
      <c r="E24" s="34">
        <v>7.64</v>
      </c>
      <c r="F24" s="20">
        <v>130</v>
      </c>
      <c r="G24" s="20">
        <v>18</v>
      </c>
      <c r="H24" s="20">
        <v>320</v>
      </c>
      <c r="I24" s="20">
        <v>40</v>
      </c>
      <c r="J24" s="20">
        <v>284</v>
      </c>
      <c r="K24" s="20">
        <v>26</v>
      </c>
      <c r="L24" s="20" t="s">
        <v>35</v>
      </c>
      <c r="M24" s="20">
        <v>600</v>
      </c>
      <c r="N24" s="20">
        <v>0.3</v>
      </c>
      <c r="O24" s="20">
        <v>23.14</v>
      </c>
      <c r="P24" s="20">
        <v>1700000</v>
      </c>
      <c r="Q24" s="17"/>
    </row>
    <row r="25" spans="1:17" x14ac:dyDescent="0.3">
      <c r="A25" s="13">
        <v>44979</v>
      </c>
      <c r="B25" s="20">
        <v>59290</v>
      </c>
      <c r="C25" s="34">
        <v>59.29</v>
      </c>
      <c r="D25" s="34">
        <v>7.18</v>
      </c>
      <c r="E25" s="34">
        <v>7.62</v>
      </c>
      <c r="F25" s="20">
        <v>140</v>
      </c>
      <c r="G25" s="20">
        <v>19</v>
      </c>
      <c r="H25" s="20">
        <v>312</v>
      </c>
      <c r="I25" s="20">
        <v>44</v>
      </c>
      <c r="J25" s="20">
        <v>292</v>
      </c>
      <c r="K25" s="20">
        <v>27</v>
      </c>
      <c r="L25" s="20" t="s">
        <v>35</v>
      </c>
      <c r="M25" s="20">
        <v>700</v>
      </c>
      <c r="N25" s="20">
        <v>0.2</v>
      </c>
      <c r="O25" s="20">
        <v>23.21</v>
      </c>
      <c r="P25" s="20">
        <v>1300000</v>
      </c>
      <c r="Q25" s="17"/>
    </row>
    <row r="26" spans="1:17" x14ac:dyDescent="0.3">
      <c r="A26" s="13">
        <v>44980</v>
      </c>
      <c r="B26" s="20">
        <v>62470</v>
      </c>
      <c r="C26" s="34">
        <v>62.47</v>
      </c>
      <c r="D26" s="34">
        <v>7.18</v>
      </c>
      <c r="E26" s="34">
        <v>7.72</v>
      </c>
      <c r="F26" s="20">
        <v>130</v>
      </c>
      <c r="G26" s="20">
        <v>16</v>
      </c>
      <c r="H26" s="20">
        <v>328</v>
      </c>
      <c r="I26" s="20">
        <v>40</v>
      </c>
      <c r="J26" s="20">
        <v>280</v>
      </c>
      <c r="K26" s="20">
        <v>22</v>
      </c>
      <c r="L26" s="20" t="s">
        <v>35</v>
      </c>
      <c r="M26" s="20">
        <v>400</v>
      </c>
      <c r="N26" s="20">
        <v>0.2</v>
      </c>
      <c r="O26" s="20">
        <v>22.17</v>
      </c>
      <c r="P26" s="20">
        <v>1700000</v>
      </c>
      <c r="Q26" s="17"/>
    </row>
    <row r="27" spans="1:17" x14ac:dyDescent="0.3">
      <c r="A27" s="13">
        <v>44981</v>
      </c>
      <c r="B27" s="20">
        <v>61300</v>
      </c>
      <c r="C27" s="34">
        <v>61.3</v>
      </c>
      <c r="D27" s="34">
        <v>7.19</v>
      </c>
      <c r="E27" s="34">
        <v>7.84</v>
      </c>
      <c r="F27" s="20">
        <v>145</v>
      </c>
      <c r="G27" s="20">
        <v>17</v>
      </c>
      <c r="H27" s="20">
        <v>316</v>
      </c>
      <c r="I27" s="20">
        <v>44</v>
      </c>
      <c r="J27" s="20">
        <v>286</v>
      </c>
      <c r="K27" s="20">
        <v>25</v>
      </c>
      <c r="L27" s="20" t="s">
        <v>35</v>
      </c>
      <c r="M27" s="20">
        <v>600</v>
      </c>
      <c r="N27" s="20">
        <v>0.3</v>
      </c>
      <c r="O27" s="20">
        <v>23.55</v>
      </c>
      <c r="P27" s="20">
        <v>1400000</v>
      </c>
      <c r="Q27" s="17"/>
    </row>
    <row r="28" spans="1:17" x14ac:dyDescent="0.3">
      <c r="A28" s="13">
        <v>44982</v>
      </c>
      <c r="B28" s="20">
        <v>57880</v>
      </c>
      <c r="C28" s="34">
        <v>57.88</v>
      </c>
      <c r="D28" s="34">
        <v>7.21</v>
      </c>
      <c r="E28" s="34">
        <v>7.74</v>
      </c>
      <c r="F28" s="20">
        <v>140</v>
      </c>
      <c r="G28" s="20">
        <v>18</v>
      </c>
      <c r="H28" s="20">
        <v>328</v>
      </c>
      <c r="I28" s="20">
        <v>44</v>
      </c>
      <c r="J28" s="20">
        <v>291</v>
      </c>
      <c r="K28" s="20">
        <v>23</v>
      </c>
      <c r="L28" s="20" t="s">
        <v>35</v>
      </c>
      <c r="M28" s="20">
        <v>500</v>
      </c>
      <c r="N28" s="20">
        <v>0.3</v>
      </c>
      <c r="O28" s="20">
        <v>24.23</v>
      </c>
      <c r="P28" s="20">
        <v>1300000</v>
      </c>
      <c r="Q28" s="17"/>
    </row>
    <row r="29" spans="1:17" x14ac:dyDescent="0.3">
      <c r="A29" s="13">
        <v>44983</v>
      </c>
      <c r="B29" s="20">
        <v>59480</v>
      </c>
      <c r="C29" s="34">
        <v>59.48</v>
      </c>
      <c r="D29" s="34">
        <v>7.26</v>
      </c>
      <c r="E29" s="34">
        <v>7.68</v>
      </c>
      <c r="F29" s="20">
        <v>135</v>
      </c>
      <c r="G29" s="20">
        <v>17</v>
      </c>
      <c r="H29" s="20">
        <v>304</v>
      </c>
      <c r="I29" s="20">
        <v>40</v>
      </c>
      <c r="J29" s="20">
        <v>296</v>
      </c>
      <c r="K29" s="20">
        <v>22</v>
      </c>
      <c r="L29" s="20" t="s">
        <v>35</v>
      </c>
      <c r="M29" s="20">
        <v>700</v>
      </c>
      <c r="N29" s="20">
        <v>0.2</v>
      </c>
      <c r="O29" s="20">
        <v>23.64</v>
      </c>
      <c r="P29" s="20">
        <v>1400000</v>
      </c>
      <c r="Q29" s="17"/>
    </row>
    <row r="30" spans="1:17" x14ac:dyDescent="0.3">
      <c r="A30" s="13">
        <v>44984</v>
      </c>
      <c r="B30" s="20">
        <v>58920</v>
      </c>
      <c r="C30" s="34">
        <v>58.92</v>
      </c>
      <c r="D30" s="34">
        <v>7.22</v>
      </c>
      <c r="E30" s="34">
        <v>7.73</v>
      </c>
      <c r="F30" s="20">
        <v>140</v>
      </c>
      <c r="G30" s="20">
        <v>16</v>
      </c>
      <c r="H30" s="20">
        <v>320</v>
      </c>
      <c r="I30" s="20">
        <v>44</v>
      </c>
      <c r="J30" s="20">
        <v>293</v>
      </c>
      <c r="K30" s="20">
        <v>25</v>
      </c>
      <c r="L30" s="20" t="s">
        <v>35</v>
      </c>
      <c r="M30" s="20">
        <v>600</v>
      </c>
      <c r="N30" s="20">
        <v>0.3</v>
      </c>
      <c r="O30" s="20">
        <v>24.82</v>
      </c>
      <c r="P30" s="20">
        <v>1700000</v>
      </c>
      <c r="Q30" s="17"/>
    </row>
    <row r="31" spans="1:17" ht="15" thickBot="1" x14ac:dyDescent="0.35">
      <c r="A31" s="13">
        <v>44985</v>
      </c>
      <c r="B31" s="20">
        <v>53520</v>
      </c>
      <c r="C31" s="34">
        <v>53.52</v>
      </c>
      <c r="D31" s="34">
        <v>7.24</v>
      </c>
      <c r="E31" s="34">
        <v>7.7</v>
      </c>
      <c r="F31" s="20">
        <v>145</v>
      </c>
      <c r="G31" s="20">
        <v>17</v>
      </c>
      <c r="H31" s="20">
        <v>312</v>
      </c>
      <c r="I31" s="20">
        <v>40</v>
      </c>
      <c r="J31" s="20">
        <v>297</v>
      </c>
      <c r="K31" s="20">
        <v>26</v>
      </c>
      <c r="L31" s="20" t="s">
        <v>35</v>
      </c>
      <c r="M31" s="20">
        <v>700</v>
      </c>
      <c r="N31" s="20">
        <v>0.2</v>
      </c>
      <c r="O31" s="20">
        <v>23.22</v>
      </c>
      <c r="P31" s="20">
        <v>1700000</v>
      </c>
      <c r="Q31" s="17"/>
    </row>
    <row r="32" spans="1:17" ht="15" thickBot="1" x14ac:dyDescent="0.35">
      <c r="A32" s="11" t="s">
        <v>30</v>
      </c>
      <c r="B32" s="18">
        <f t="shared" ref="B32:K32" si="0">AVERAGE(B4:B31)</f>
        <v>59506.071428571428</v>
      </c>
      <c r="C32" s="18">
        <f t="shared" si="0"/>
        <v>59.506071428571431</v>
      </c>
      <c r="D32" s="18">
        <f t="shared" si="0"/>
        <v>7.2239285714285719</v>
      </c>
      <c r="E32" s="18">
        <f t="shared" si="0"/>
        <v>7.703214285714286</v>
      </c>
      <c r="F32" s="18">
        <f t="shared" si="0"/>
        <v>140</v>
      </c>
      <c r="G32" s="18">
        <f t="shared" si="0"/>
        <v>16.785714285714285</v>
      </c>
      <c r="H32" s="18">
        <f t="shared" si="0"/>
        <v>318.42857142857144</v>
      </c>
      <c r="I32" s="18">
        <f t="shared" si="0"/>
        <v>41.142857142857146</v>
      </c>
      <c r="J32" s="18">
        <f t="shared" si="0"/>
        <v>286</v>
      </c>
      <c r="K32" s="18">
        <f t="shared" si="0"/>
        <v>23.678571428571427</v>
      </c>
      <c r="L32" s="18" t="s">
        <v>35</v>
      </c>
      <c r="M32" s="18">
        <f>AVERAGE(M4:M31)</f>
        <v>575</v>
      </c>
      <c r="N32" s="18">
        <f>AVERAGE(N4:N31)</f>
        <v>0.26428571428571429</v>
      </c>
      <c r="O32" s="18">
        <f>AVERAGE(O4:O31)</f>
        <v>23.790357142857143</v>
      </c>
      <c r="P32" s="18">
        <f>AVERAGE(P4:P31)</f>
        <v>1475000</v>
      </c>
      <c r="Q32" s="33"/>
    </row>
    <row r="33" spans="1:17" x14ac:dyDescent="0.3">
      <c r="C33" s="15">
        <f>SUM(C4:C31)</f>
        <v>1666.17</v>
      </c>
    </row>
    <row r="38" spans="1:17" ht="18" x14ac:dyDescent="0.3">
      <c r="A38" s="59" t="s">
        <v>31</v>
      </c>
      <c r="B38" s="59"/>
      <c r="C38" s="59" t="s">
        <v>32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40" spans="1:17" x14ac:dyDescent="0.3">
      <c r="A40" s="14" t="s">
        <v>33</v>
      </c>
      <c r="B40" s="15">
        <f t="shared" ref="B40:K40" si="1">MIN(B4:B31)</f>
        <v>53520</v>
      </c>
      <c r="C40" s="15">
        <f t="shared" si="1"/>
        <v>53.52</v>
      </c>
      <c r="D40" s="15">
        <f t="shared" si="1"/>
        <v>7.1</v>
      </c>
      <c r="E40" s="15">
        <f t="shared" si="1"/>
        <v>7.6</v>
      </c>
      <c r="F40" s="15">
        <f t="shared" si="1"/>
        <v>130</v>
      </c>
      <c r="G40" s="15">
        <f t="shared" si="1"/>
        <v>14</v>
      </c>
      <c r="H40" s="15">
        <f t="shared" si="1"/>
        <v>300</v>
      </c>
      <c r="I40" s="15">
        <f t="shared" si="1"/>
        <v>36</v>
      </c>
      <c r="J40" s="15">
        <f t="shared" si="1"/>
        <v>248</v>
      </c>
      <c r="K40" s="15">
        <f t="shared" si="1"/>
        <v>21</v>
      </c>
      <c r="L40" s="15"/>
      <c r="M40" s="15">
        <f>MIN(M4:M31)</f>
        <v>400</v>
      </c>
      <c r="N40" s="15">
        <f>MIN(N4:N31)</f>
        <v>0.2</v>
      </c>
      <c r="O40" s="15">
        <f>MIN(O4:O31)</f>
        <v>22.17</v>
      </c>
      <c r="P40" s="15">
        <f>MIN(P4:P31)</f>
        <v>1300000</v>
      </c>
      <c r="Q40" s="15"/>
    </row>
    <row r="41" spans="1:17" x14ac:dyDescent="0.3">
      <c r="A41" s="14"/>
    </row>
    <row r="42" spans="1:17" x14ac:dyDescent="0.3">
      <c r="A42" s="14" t="s">
        <v>34</v>
      </c>
      <c r="B42" s="15">
        <f t="shared" ref="B42:K42" si="2">MAX(B4:B31)</f>
        <v>62470</v>
      </c>
      <c r="C42" s="15">
        <f t="shared" si="2"/>
        <v>62.47</v>
      </c>
      <c r="D42" s="15">
        <f t="shared" si="2"/>
        <v>7.28</v>
      </c>
      <c r="E42" s="15">
        <f t="shared" si="2"/>
        <v>7.84</v>
      </c>
      <c r="F42" s="15">
        <f t="shared" si="2"/>
        <v>150</v>
      </c>
      <c r="G42" s="15">
        <f t="shared" si="2"/>
        <v>19</v>
      </c>
      <c r="H42" s="15">
        <f t="shared" si="2"/>
        <v>360</v>
      </c>
      <c r="I42" s="15">
        <f t="shared" si="2"/>
        <v>44</v>
      </c>
      <c r="J42" s="15">
        <f t="shared" si="2"/>
        <v>298</v>
      </c>
      <c r="K42" s="15">
        <f t="shared" si="2"/>
        <v>27</v>
      </c>
      <c r="L42" s="15"/>
      <c r="M42" s="15">
        <f>MAX(M4:M31)</f>
        <v>700</v>
      </c>
      <c r="N42" s="15">
        <f>MAX(N4:N31)</f>
        <v>0.4</v>
      </c>
      <c r="O42" s="15">
        <f>MAX(O4:O31)</f>
        <v>25.05</v>
      </c>
      <c r="P42" s="15">
        <f>MAX(P4:P31)</f>
        <v>1700000</v>
      </c>
      <c r="Q42" s="15"/>
    </row>
  </sheetData>
  <mergeCells count="12">
    <mergeCell ref="A38:B38"/>
    <mergeCell ref="C38:Q38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T42"/>
  <sheetViews>
    <sheetView topLeftCell="A7" zoomScale="99" zoomScaleNormal="99" workbookViewId="0">
      <selection activeCell="A31" sqref="A31:XFD31"/>
    </sheetView>
  </sheetViews>
  <sheetFormatPr defaultRowHeight="14.4" x14ac:dyDescent="0.3"/>
  <cols>
    <col min="1" max="1" width="10.21875" customWidth="1"/>
    <col min="2" max="2" width="8.5546875" customWidth="1"/>
    <col min="3" max="3" width="7.66406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3.21875" customWidth="1"/>
    <col min="20" max="20" width="12" bestFit="1" customWidth="1"/>
    <col min="21" max="21" width="14.88671875" customWidth="1"/>
  </cols>
  <sheetData>
    <row r="1" spans="1:46" ht="69.75" customHeight="1" thickBot="1" x14ac:dyDescent="0.6">
      <c r="A1" s="61" t="s">
        <v>28</v>
      </c>
      <c r="B1" s="62"/>
      <c r="C1" s="62"/>
      <c r="D1" s="62"/>
      <c r="E1" s="62"/>
      <c r="F1" s="62"/>
      <c r="G1" s="62"/>
      <c r="H1" s="63"/>
      <c r="I1" s="63"/>
      <c r="J1" s="62"/>
      <c r="K1" s="62"/>
      <c r="L1" s="62"/>
      <c r="M1" s="62"/>
      <c r="N1" s="62"/>
      <c r="O1" s="62"/>
      <c r="P1" s="62"/>
      <c r="Q1" s="6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5" t="s">
        <v>0</v>
      </c>
      <c r="B2" s="67" t="s">
        <v>26</v>
      </c>
      <c r="C2" s="68"/>
      <c r="D2" s="69" t="s">
        <v>1</v>
      </c>
      <c r="E2" s="70"/>
      <c r="F2" s="71" t="s">
        <v>2</v>
      </c>
      <c r="G2" s="72"/>
      <c r="H2" s="73" t="s">
        <v>3</v>
      </c>
      <c r="I2" s="74"/>
      <c r="J2" s="75" t="s">
        <v>4</v>
      </c>
      <c r="K2" s="72"/>
      <c r="L2" s="76" t="s">
        <v>5</v>
      </c>
      <c r="M2" s="72"/>
      <c r="N2" s="2" t="s">
        <v>6</v>
      </c>
      <c r="O2" s="76" t="s">
        <v>7</v>
      </c>
      <c r="P2" s="77"/>
      <c r="Q2" s="78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6"/>
      <c r="B3" s="4" t="s">
        <v>9</v>
      </c>
      <c r="C3" s="5" t="s">
        <v>10</v>
      </c>
      <c r="D3" s="6" t="s">
        <v>11</v>
      </c>
      <c r="E3" s="6" t="s">
        <v>22</v>
      </c>
      <c r="F3" s="22" t="s">
        <v>12</v>
      </c>
      <c r="G3" s="23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13">
        <v>44958</v>
      </c>
      <c r="B4" s="19">
        <v>41070</v>
      </c>
      <c r="C4" s="36">
        <v>41.07</v>
      </c>
      <c r="D4" s="36">
        <v>7.39</v>
      </c>
      <c r="E4" s="36">
        <v>7.52</v>
      </c>
      <c r="F4" s="19">
        <v>165</v>
      </c>
      <c r="G4" s="19">
        <v>28</v>
      </c>
      <c r="H4" s="19">
        <v>360</v>
      </c>
      <c r="I4" s="19">
        <v>44</v>
      </c>
      <c r="J4" s="19">
        <v>297</v>
      </c>
      <c r="K4" s="19">
        <v>39</v>
      </c>
      <c r="L4" s="38" t="s">
        <v>35</v>
      </c>
      <c r="M4" s="19">
        <v>600</v>
      </c>
      <c r="N4" s="19">
        <v>0.3</v>
      </c>
      <c r="O4" s="19">
        <v>24.7</v>
      </c>
      <c r="P4" s="19">
        <v>1400000</v>
      </c>
      <c r="Q4" s="17"/>
    </row>
    <row r="5" spans="1:46" x14ac:dyDescent="0.3">
      <c r="A5" s="13">
        <v>44959</v>
      </c>
      <c r="B5" s="20">
        <v>46460</v>
      </c>
      <c r="C5" s="34">
        <v>46.46</v>
      </c>
      <c r="D5" s="34">
        <v>7.37</v>
      </c>
      <c r="E5" s="34">
        <v>7.61</v>
      </c>
      <c r="F5" s="20">
        <v>170</v>
      </c>
      <c r="G5" s="20">
        <v>31</v>
      </c>
      <c r="H5" s="20">
        <v>364</v>
      </c>
      <c r="I5" s="20">
        <v>48</v>
      </c>
      <c r="J5" s="20">
        <v>315</v>
      </c>
      <c r="K5" s="20">
        <v>41</v>
      </c>
      <c r="L5" s="20" t="s">
        <v>35</v>
      </c>
      <c r="M5" s="20">
        <v>700</v>
      </c>
      <c r="N5" s="20">
        <v>0.2</v>
      </c>
      <c r="O5" s="20">
        <v>24.6</v>
      </c>
      <c r="P5" s="20">
        <v>1700000</v>
      </c>
      <c r="Q5" s="17"/>
    </row>
    <row r="6" spans="1:46" x14ac:dyDescent="0.3">
      <c r="A6" s="13">
        <v>44960</v>
      </c>
      <c r="B6" s="20">
        <v>45430</v>
      </c>
      <c r="C6" s="34">
        <v>45.43</v>
      </c>
      <c r="D6" s="34">
        <v>7.42</v>
      </c>
      <c r="E6" s="34">
        <v>7.59</v>
      </c>
      <c r="F6" s="20">
        <v>155</v>
      </c>
      <c r="G6" s="20">
        <v>30</v>
      </c>
      <c r="H6" s="20">
        <v>372</v>
      </c>
      <c r="I6" s="20">
        <v>44</v>
      </c>
      <c r="J6" s="20">
        <v>322</v>
      </c>
      <c r="K6" s="20">
        <v>38</v>
      </c>
      <c r="L6" s="20" t="s">
        <v>35</v>
      </c>
      <c r="M6" s="20">
        <v>500</v>
      </c>
      <c r="N6" s="20">
        <v>0.3</v>
      </c>
      <c r="O6" s="20">
        <v>24.9</v>
      </c>
      <c r="P6" s="20">
        <v>1300000</v>
      </c>
      <c r="Q6" s="17"/>
    </row>
    <row r="7" spans="1:46" x14ac:dyDescent="0.3">
      <c r="A7" s="13">
        <v>44961</v>
      </c>
      <c r="B7" s="20">
        <v>43520</v>
      </c>
      <c r="C7" s="34">
        <v>43.52</v>
      </c>
      <c r="D7" s="34">
        <v>7.4</v>
      </c>
      <c r="E7" s="34">
        <v>7.55</v>
      </c>
      <c r="F7" s="20">
        <v>160</v>
      </c>
      <c r="G7" s="20">
        <v>31</v>
      </c>
      <c r="H7" s="20">
        <v>368</v>
      </c>
      <c r="I7" s="20">
        <v>48</v>
      </c>
      <c r="J7" s="20">
        <v>320</v>
      </c>
      <c r="K7" s="20">
        <v>37</v>
      </c>
      <c r="L7" s="20" t="s">
        <v>35</v>
      </c>
      <c r="M7" s="20">
        <v>600</v>
      </c>
      <c r="N7" s="20">
        <v>0.3</v>
      </c>
      <c r="O7" s="20">
        <v>25.3</v>
      </c>
      <c r="P7" s="20">
        <v>1400000</v>
      </c>
      <c r="Q7" s="17"/>
    </row>
    <row r="8" spans="1:46" x14ac:dyDescent="0.3">
      <c r="A8" s="13">
        <v>44962</v>
      </c>
      <c r="B8" s="20">
        <v>41850</v>
      </c>
      <c r="C8" s="34">
        <v>41.85</v>
      </c>
      <c r="D8" s="34">
        <v>7.38</v>
      </c>
      <c r="E8" s="34">
        <v>7.5</v>
      </c>
      <c r="F8" s="20">
        <v>155</v>
      </c>
      <c r="G8" s="20">
        <v>32</v>
      </c>
      <c r="H8" s="20">
        <v>372</v>
      </c>
      <c r="I8" s="20">
        <v>48</v>
      </c>
      <c r="J8" s="20">
        <v>328</v>
      </c>
      <c r="K8" s="20">
        <v>38</v>
      </c>
      <c r="L8" s="19" t="s">
        <v>35</v>
      </c>
      <c r="M8" s="20">
        <v>800</v>
      </c>
      <c r="N8" s="20">
        <v>0.2</v>
      </c>
      <c r="O8" s="20">
        <v>25.1</v>
      </c>
      <c r="P8" s="20">
        <v>1700000</v>
      </c>
      <c r="Q8" s="17"/>
    </row>
    <row r="9" spans="1:46" x14ac:dyDescent="0.3">
      <c r="A9" s="13">
        <v>44963</v>
      </c>
      <c r="B9" s="20">
        <v>39880</v>
      </c>
      <c r="C9" s="34">
        <v>39.880000000000003</v>
      </c>
      <c r="D9" s="34">
        <v>7.35</v>
      </c>
      <c r="E9" s="34">
        <v>7.4</v>
      </c>
      <c r="F9" s="20">
        <v>160</v>
      </c>
      <c r="G9" s="20">
        <v>23</v>
      </c>
      <c r="H9" s="20">
        <v>360</v>
      </c>
      <c r="I9" s="20">
        <v>40</v>
      </c>
      <c r="J9" s="20">
        <v>345</v>
      </c>
      <c r="K9" s="20">
        <v>37</v>
      </c>
      <c r="L9" s="20" t="s">
        <v>35</v>
      </c>
      <c r="M9" s="20">
        <v>900</v>
      </c>
      <c r="N9" s="20">
        <v>0.3</v>
      </c>
      <c r="O9" s="20">
        <v>24.8</v>
      </c>
      <c r="P9" s="20">
        <v>1700000</v>
      </c>
      <c r="Q9" s="17"/>
    </row>
    <row r="10" spans="1:46" x14ac:dyDescent="0.3">
      <c r="A10" s="13">
        <v>44964</v>
      </c>
      <c r="B10" s="20">
        <v>38680</v>
      </c>
      <c r="C10" s="34">
        <v>38.68</v>
      </c>
      <c r="D10" s="34">
        <v>7.31</v>
      </c>
      <c r="E10" s="34">
        <v>7.36</v>
      </c>
      <c r="F10" s="20">
        <v>165</v>
      </c>
      <c r="G10" s="20">
        <v>24</v>
      </c>
      <c r="H10" s="20">
        <v>340</v>
      </c>
      <c r="I10" s="20">
        <v>40</v>
      </c>
      <c r="J10" s="20">
        <v>307</v>
      </c>
      <c r="K10" s="20">
        <v>34</v>
      </c>
      <c r="L10" s="20" t="s">
        <v>35</v>
      </c>
      <c r="M10" s="20">
        <v>700</v>
      </c>
      <c r="N10" s="20">
        <v>0.2</v>
      </c>
      <c r="O10" s="20">
        <v>24.7</v>
      </c>
      <c r="P10" s="20">
        <v>1300000</v>
      </c>
      <c r="Q10" s="17"/>
    </row>
    <row r="11" spans="1:46" x14ac:dyDescent="0.3">
      <c r="A11" s="13">
        <v>44965</v>
      </c>
      <c r="B11" s="20">
        <v>39390</v>
      </c>
      <c r="C11" s="34">
        <v>39.39</v>
      </c>
      <c r="D11" s="34">
        <v>7.3</v>
      </c>
      <c r="E11" s="34">
        <v>7.35</v>
      </c>
      <c r="F11" s="20">
        <v>160</v>
      </c>
      <c r="G11" s="20">
        <v>24</v>
      </c>
      <c r="H11" s="20">
        <v>364</v>
      </c>
      <c r="I11" s="20">
        <v>36</v>
      </c>
      <c r="J11" s="20">
        <v>319</v>
      </c>
      <c r="K11" s="20">
        <v>36</v>
      </c>
      <c r="L11" s="20" t="s">
        <v>35</v>
      </c>
      <c r="M11" s="20">
        <v>800</v>
      </c>
      <c r="N11" s="20">
        <v>0.2</v>
      </c>
      <c r="O11" s="20">
        <v>25</v>
      </c>
      <c r="P11" s="20">
        <v>1400000</v>
      </c>
      <c r="Q11" s="17"/>
    </row>
    <row r="12" spans="1:46" x14ac:dyDescent="0.3">
      <c r="A12" s="13">
        <v>44966</v>
      </c>
      <c r="B12" s="20">
        <v>38160</v>
      </c>
      <c r="C12" s="34">
        <v>38.159999999999997</v>
      </c>
      <c r="D12" s="34">
        <v>7.34</v>
      </c>
      <c r="E12" s="34">
        <v>7.4</v>
      </c>
      <c r="F12" s="20">
        <v>155</v>
      </c>
      <c r="G12" s="20">
        <v>23</v>
      </c>
      <c r="H12" s="20">
        <v>356</v>
      </c>
      <c r="I12" s="20">
        <v>44</v>
      </c>
      <c r="J12" s="20">
        <v>330</v>
      </c>
      <c r="K12" s="20">
        <v>39</v>
      </c>
      <c r="L12" s="20" t="s">
        <v>35</v>
      </c>
      <c r="M12" s="20">
        <v>600</v>
      </c>
      <c r="N12" s="20">
        <v>0.3</v>
      </c>
      <c r="O12" s="20">
        <v>25.4</v>
      </c>
      <c r="P12" s="20">
        <v>1100000</v>
      </c>
      <c r="Q12" s="17"/>
    </row>
    <row r="13" spans="1:46" x14ac:dyDescent="0.3">
      <c r="A13" s="13">
        <v>44967</v>
      </c>
      <c r="B13" s="20">
        <v>35610</v>
      </c>
      <c r="C13" s="34">
        <v>35.61</v>
      </c>
      <c r="D13" s="34">
        <v>7.36</v>
      </c>
      <c r="E13" s="34">
        <v>7.38</v>
      </c>
      <c r="F13" s="20">
        <v>150</v>
      </c>
      <c r="G13" s="20">
        <v>25</v>
      </c>
      <c r="H13" s="20">
        <v>364</v>
      </c>
      <c r="I13" s="20">
        <v>44</v>
      </c>
      <c r="J13" s="20">
        <v>340</v>
      </c>
      <c r="K13" s="20">
        <v>40</v>
      </c>
      <c r="L13" s="20" t="s">
        <v>35</v>
      </c>
      <c r="M13" s="20">
        <v>700</v>
      </c>
      <c r="N13" s="20">
        <v>0.3</v>
      </c>
      <c r="O13" s="20">
        <v>25.5</v>
      </c>
      <c r="P13" s="20">
        <v>1200000</v>
      </c>
      <c r="Q13" s="17"/>
    </row>
    <row r="14" spans="1:46" x14ac:dyDescent="0.3">
      <c r="A14" s="13">
        <v>44968</v>
      </c>
      <c r="B14" s="20">
        <v>36520</v>
      </c>
      <c r="C14" s="34">
        <v>36.520000000000003</v>
      </c>
      <c r="D14" s="34">
        <v>7.33</v>
      </c>
      <c r="E14" s="34">
        <v>7.39</v>
      </c>
      <c r="F14" s="20">
        <v>160</v>
      </c>
      <c r="G14" s="20">
        <v>27</v>
      </c>
      <c r="H14" s="20">
        <v>368</v>
      </c>
      <c r="I14" s="20">
        <v>40</v>
      </c>
      <c r="J14" s="20">
        <v>322</v>
      </c>
      <c r="K14" s="20">
        <v>37</v>
      </c>
      <c r="L14" s="20" t="s">
        <v>35</v>
      </c>
      <c r="M14" s="20">
        <v>800</v>
      </c>
      <c r="N14" s="20">
        <v>0.2</v>
      </c>
      <c r="O14" s="20">
        <v>24.1</v>
      </c>
      <c r="P14" s="20">
        <v>1400000</v>
      </c>
      <c r="Q14" s="17"/>
    </row>
    <row r="15" spans="1:46" x14ac:dyDescent="0.3">
      <c r="A15" s="13">
        <v>44969</v>
      </c>
      <c r="B15" s="20">
        <v>35770</v>
      </c>
      <c r="C15" s="34">
        <v>35.770000000000003</v>
      </c>
      <c r="D15" s="34">
        <v>7.28</v>
      </c>
      <c r="E15" s="34">
        <v>7.35</v>
      </c>
      <c r="F15" s="20">
        <v>165</v>
      </c>
      <c r="G15" s="20">
        <v>26</v>
      </c>
      <c r="H15" s="20">
        <v>364</v>
      </c>
      <c r="I15" s="20">
        <v>40</v>
      </c>
      <c r="J15" s="20">
        <v>309</v>
      </c>
      <c r="K15" s="20">
        <v>35</v>
      </c>
      <c r="L15" s="20" t="s">
        <v>35</v>
      </c>
      <c r="M15" s="20">
        <v>800</v>
      </c>
      <c r="N15" s="20">
        <v>0.2</v>
      </c>
      <c r="O15" s="20">
        <v>24.6</v>
      </c>
      <c r="P15" s="20">
        <v>1700000</v>
      </c>
      <c r="Q15" s="17"/>
    </row>
    <row r="16" spans="1:46" x14ac:dyDescent="0.3">
      <c r="A16" s="13">
        <v>44970</v>
      </c>
      <c r="B16" s="20">
        <v>37200</v>
      </c>
      <c r="C16" s="34">
        <v>37.200000000000003</v>
      </c>
      <c r="D16" s="34">
        <v>7.29</v>
      </c>
      <c r="E16" s="34">
        <v>7.34</v>
      </c>
      <c r="F16" s="20">
        <v>170</v>
      </c>
      <c r="G16" s="20">
        <v>28</v>
      </c>
      <c r="H16" s="20">
        <v>360</v>
      </c>
      <c r="I16" s="20">
        <v>44</v>
      </c>
      <c r="J16" s="20">
        <v>290</v>
      </c>
      <c r="K16" s="20">
        <v>36</v>
      </c>
      <c r="L16" s="20" t="s">
        <v>35</v>
      </c>
      <c r="M16" s="20">
        <v>600</v>
      </c>
      <c r="N16" s="20">
        <v>0.3</v>
      </c>
      <c r="O16" s="20">
        <v>24.9</v>
      </c>
      <c r="P16" s="20">
        <v>1300000</v>
      </c>
      <c r="Q16" s="17"/>
    </row>
    <row r="17" spans="1:20" x14ac:dyDescent="0.3">
      <c r="A17" s="13">
        <v>44971</v>
      </c>
      <c r="B17" s="20">
        <v>39330</v>
      </c>
      <c r="C17" s="34">
        <v>39.33</v>
      </c>
      <c r="D17" s="34">
        <v>7.12</v>
      </c>
      <c r="E17" s="34">
        <v>7.28</v>
      </c>
      <c r="F17" s="20">
        <v>160</v>
      </c>
      <c r="G17" s="20">
        <v>27</v>
      </c>
      <c r="H17" s="20">
        <v>364</v>
      </c>
      <c r="I17" s="20">
        <v>44</v>
      </c>
      <c r="J17" s="20">
        <v>298</v>
      </c>
      <c r="K17" s="20">
        <v>35</v>
      </c>
      <c r="L17" s="20" t="s">
        <v>35</v>
      </c>
      <c r="M17" s="20">
        <v>700</v>
      </c>
      <c r="N17" s="20">
        <v>0.2</v>
      </c>
      <c r="O17" s="20">
        <v>25.1</v>
      </c>
      <c r="P17" s="20">
        <v>1400000</v>
      </c>
      <c r="Q17" s="17"/>
    </row>
    <row r="18" spans="1:20" x14ac:dyDescent="0.3">
      <c r="A18" s="13">
        <v>44972</v>
      </c>
      <c r="B18" s="20">
        <v>41900</v>
      </c>
      <c r="C18" s="34">
        <v>41.9</v>
      </c>
      <c r="D18" s="34">
        <v>7.15</v>
      </c>
      <c r="E18" s="34">
        <v>7.26</v>
      </c>
      <c r="F18" s="20">
        <v>165</v>
      </c>
      <c r="G18" s="20">
        <v>29</v>
      </c>
      <c r="H18" s="20">
        <v>356</v>
      </c>
      <c r="I18" s="20">
        <v>40</v>
      </c>
      <c r="J18" s="20">
        <v>308</v>
      </c>
      <c r="K18" s="20">
        <v>37</v>
      </c>
      <c r="L18" s="20" t="s">
        <v>35</v>
      </c>
      <c r="M18" s="20">
        <v>800</v>
      </c>
      <c r="N18" s="20">
        <v>0.3</v>
      </c>
      <c r="O18" s="20">
        <v>25.3</v>
      </c>
      <c r="P18" s="20">
        <v>1700000</v>
      </c>
      <c r="Q18" s="17"/>
    </row>
    <row r="19" spans="1:20" x14ac:dyDescent="0.3">
      <c r="A19" s="13">
        <v>44973</v>
      </c>
      <c r="B19" s="20">
        <v>39500</v>
      </c>
      <c r="C19" s="34">
        <v>39.5</v>
      </c>
      <c r="D19" s="34">
        <v>7.25</v>
      </c>
      <c r="E19" s="34">
        <v>7.33</v>
      </c>
      <c r="F19" s="20">
        <v>160</v>
      </c>
      <c r="G19" s="20">
        <v>28</v>
      </c>
      <c r="H19" s="20">
        <v>360</v>
      </c>
      <c r="I19" s="20">
        <v>44</v>
      </c>
      <c r="J19" s="20">
        <v>317</v>
      </c>
      <c r="K19" s="20">
        <v>36</v>
      </c>
      <c r="L19" s="20" t="s">
        <v>35</v>
      </c>
      <c r="M19" s="20">
        <v>500</v>
      </c>
      <c r="N19" s="20">
        <v>0.3</v>
      </c>
      <c r="O19" s="20">
        <v>24.2</v>
      </c>
      <c r="P19" s="20">
        <v>1300000</v>
      </c>
      <c r="Q19" s="17"/>
    </row>
    <row r="20" spans="1:20" x14ac:dyDescent="0.3">
      <c r="A20" s="13">
        <v>44974</v>
      </c>
      <c r="B20" s="20">
        <v>39950</v>
      </c>
      <c r="C20" s="34">
        <v>39.950000000000003</v>
      </c>
      <c r="D20" s="34">
        <v>7.31</v>
      </c>
      <c r="E20" s="34">
        <v>7.37</v>
      </c>
      <c r="F20" s="20">
        <v>155</v>
      </c>
      <c r="G20" s="20">
        <v>29</v>
      </c>
      <c r="H20" s="20">
        <v>352</v>
      </c>
      <c r="I20" s="20">
        <v>44</v>
      </c>
      <c r="J20" s="20">
        <v>312</v>
      </c>
      <c r="K20" s="20">
        <v>35</v>
      </c>
      <c r="L20" s="20" t="s">
        <v>35</v>
      </c>
      <c r="M20" s="20">
        <v>700</v>
      </c>
      <c r="N20" s="20">
        <v>0.2</v>
      </c>
      <c r="O20" s="20">
        <v>24.7</v>
      </c>
      <c r="P20" s="20">
        <v>1700000</v>
      </c>
      <c r="Q20" s="17"/>
    </row>
    <row r="21" spans="1:20" x14ac:dyDescent="0.3">
      <c r="A21" s="13">
        <v>44975</v>
      </c>
      <c r="B21" s="20">
        <v>38690</v>
      </c>
      <c r="C21" s="34">
        <v>38.69</v>
      </c>
      <c r="D21" s="34">
        <v>7.29</v>
      </c>
      <c r="E21" s="34">
        <v>7.3</v>
      </c>
      <c r="F21" s="20">
        <v>160</v>
      </c>
      <c r="G21" s="20">
        <v>27</v>
      </c>
      <c r="H21" s="20">
        <v>364</v>
      </c>
      <c r="I21" s="20">
        <v>40</v>
      </c>
      <c r="J21" s="20">
        <v>316</v>
      </c>
      <c r="K21" s="20">
        <v>36</v>
      </c>
      <c r="L21" s="20" t="s">
        <v>35</v>
      </c>
      <c r="M21" s="20">
        <v>700</v>
      </c>
      <c r="N21" s="20">
        <v>0.3</v>
      </c>
      <c r="O21" s="20">
        <v>25.3</v>
      </c>
      <c r="P21" s="20">
        <v>1400000</v>
      </c>
      <c r="Q21" s="17"/>
    </row>
    <row r="22" spans="1:20" x14ac:dyDescent="0.3">
      <c r="A22" s="13">
        <v>44976</v>
      </c>
      <c r="B22" s="20">
        <v>37920</v>
      </c>
      <c r="C22" s="34">
        <v>37.92</v>
      </c>
      <c r="D22" s="34">
        <v>7.45</v>
      </c>
      <c r="E22" s="34">
        <v>7.28</v>
      </c>
      <c r="F22" s="20">
        <v>165</v>
      </c>
      <c r="G22" s="20">
        <v>28</v>
      </c>
      <c r="H22" s="20">
        <v>368</v>
      </c>
      <c r="I22" s="20">
        <v>44</v>
      </c>
      <c r="J22" s="20">
        <v>320</v>
      </c>
      <c r="K22" s="20">
        <v>36</v>
      </c>
      <c r="L22" s="20" t="s">
        <v>35</v>
      </c>
      <c r="M22" s="20">
        <v>600</v>
      </c>
      <c r="N22" s="20">
        <v>0.2</v>
      </c>
      <c r="O22" s="20">
        <v>24.9</v>
      </c>
      <c r="P22" s="20">
        <v>1100000</v>
      </c>
      <c r="Q22" s="17"/>
    </row>
    <row r="23" spans="1:20" x14ac:dyDescent="0.3">
      <c r="A23" s="13">
        <v>51</v>
      </c>
      <c r="B23" s="20">
        <v>34020</v>
      </c>
      <c r="C23" s="34">
        <v>34.020000000000003</v>
      </c>
      <c r="D23" s="34">
        <v>7.46</v>
      </c>
      <c r="E23" s="34">
        <v>7.26</v>
      </c>
      <c r="F23" s="20">
        <v>160</v>
      </c>
      <c r="G23" s="20">
        <v>29</v>
      </c>
      <c r="H23" s="20">
        <v>360</v>
      </c>
      <c r="I23" s="20">
        <v>48</v>
      </c>
      <c r="J23" s="20">
        <v>329</v>
      </c>
      <c r="K23" s="20">
        <v>38</v>
      </c>
      <c r="L23" s="20" t="s">
        <v>35</v>
      </c>
      <c r="M23" s="20">
        <v>800</v>
      </c>
      <c r="N23" s="20">
        <v>0.3</v>
      </c>
      <c r="O23" s="20">
        <v>25</v>
      </c>
      <c r="P23" s="20">
        <v>1700000</v>
      </c>
      <c r="Q23" s="17"/>
    </row>
    <row r="24" spans="1:20" x14ac:dyDescent="0.3">
      <c r="A24" s="13">
        <v>44978</v>
      </c>
      <c r="B24" s="20">
        <v>34480</v>
      </c>
      <c r="C24" s="34">
        <v>34.479999999999997</v>
      </c>
      <c r="D24" s="34">
        <v>7.57</v>
      </c>
      <c r="E24" s="34">
        <v>7.4</v>
      </c>
      <c r="F24" s="20">
        <v>155</v>
      </c>
      <c r="G24" s="20">
        <v>27</v>
      </c>
      <c r="H24" s="20">
        <v>356</v>
      </c>
      <c r="I24" s="20">
        <v>44</v>
      </c>
      <c r="J24" s="20">
        <v>318</v>
      </c>
      <c r="K24" s="20">
        <v>36</v>
      </c>
      <c r="L24" s="20" t="s">
        <v>35</v>
      </c>
      <c r="M24" s="20">
        <v>700</v>
      </c>
      <c r="N24" s="20">
        <v>0.2</v>
      </c>
      <c r="O24" s="20">
        <v>24.5</v>
      </c>
      <c r="P24" s="20">
        <v>1400000</v>
      </c>
      <c r="Q24" s="17"/>
    </row>
    <row r="25" spans="1:20" x14ac:dyDescent="0.3">
      <c r="A25" s="13">
        <v>44979</v>
      </c>
      <c r="B25" s="20">
        <v>35750</v>
      </c>
      <c r="C25" s="34">
        <v>35.75</v>
      </c>
      <c r="D25" s="34">
        <v>7.63</v>
      </c>
      <c r="E25" s="34">
        <v>7.38</v>
      </c>
      <c r="F25" s="20">
        <v>165</v>
      </c>
      <c r="G25" s="20">
        <v>25</v>
      </c>
      <c r="H25" s="20">
        <v>364</v>
      </c>
      <c r="I25" s="20">
        <v>40</v>
      </c>
      <c r="J25" s="20">
        <v>321</v>
      </c>
      <c r="K25" s="20">
        <v>35</v>
      </c>
      <c r="L25" s="20" t="s">
        <v>35</v>
      </c>
      <c r="M25" s="20">
        <v>500</v>
      </c>
      <c r="N25" s="20">
        <v>0.2</v>
      </c>
      <c r="O25" s="20">
        <v>24.7</v>
      </c>
      <c r="P25" s="20">
        <v>1300000</v>
      </c>
      <c r="Q25" s="17"/>
      <c r="T25" t="s">
        <v>36</v>
      </c>
    </row>
    <row r="26" spans="1:20" x14ac:dyDescent="0.3">
      <c r="A26" s="13">
        <v>44980</v>
      </c>
      <c r="B26" s="20">
        <v>36710</v>
      </c>
      <c r="C26" s="34">
        <v>36.71</v>
      </c>
      <c r="D26" s="34">
        <v>7.58</v>
      </c>
      <c r="E26" s="34">
        <v>7.37</v>
      </c>
      <c r="F26" s="20">
        <v>160</v>
      </c>
      <c r="G26" s="20">
        <v>24</v>
      </c>
      <c r="H26" s="20">
        <v>352</v>
      </c>
      <c r="I26" s="20">
        <v>36</v>
      </c>
      <c r="J26" s="20">
        <v>316</v>
      </c>
      <c r="K26" s="20">
        <v>34</v>
      </c>
      <c r="L26" s="20" t="s">
        <v>35</v>
      </c>
      <c r="M26" s="20">
        <v>800</v>
      </c>
      <c r="N26" s="20">
        <v>0.3</v>
      </c>
      <c r="O26" s="20">
        <v>24.8</v>
      </c>
      <c r="P26" s="20">
        <v>1400000</v>
      </c>
      <c r="Q26" s="17"/>
    </row>
    <row r="27" spans="1:20" x14ac:dyDescent="0.3">
      <c r="A27" s="13">
        <v>44981</v>
      </c>
      <c r="B27" s="20">
        <v>37940</v>
      </c>
      <c r="C27" s="34">
        <v>37.94</v>
      </c>
      <c r="D27" s="34">
        <v>7.56</v>
      </c>
      <c r="E27" s="34">
        <v>7.39</v>
      </c>
      <c r="F27" s="20">
        <v>170</v>
      </c>
      <c r="G27" s="20">
        <v>24</v>
      </c>
      <c r="H27" s="20">
        <v>356</v>
      </c>
      <c r="I27" s="20">
        <v>40</v>
      </c>
      <c r="J27" s="20">
        <v>319</v>
      </c>
      <c r="K27" s="20">
        <v>35</v>
      </c>
      <c r="L27" s="20" t="s">
        <v>35</v>
      </c>
      <c r="M27" s="20">
        <v>600</v>
      </c>
      <c r="N27" s="20">
        <v>0.2</v>
      </c>
      <c r="O27" s="20">
        <v>25.1</v>
      </c>
      <c r="P27" s="20">
        <v>1200000</v>
      </c>
      <c r="Q27" s="17"/>
    </row>
    <row r="28" spans="1:20" x14ac:dyDescent="0.3">
      <c r="A28" s="13">
        <v>44982</v>
      </c>
      <c r="B28" s="20">
        <v>39470</v>
      </c>
      <c r="C28" s="34">
        <v>39.47</v>
      </c>
      <c r="D28" s="34">
        <v>7.51</v>
      </c>
      <c r="E28" s="34">
        <v>7.36</v>
      </c>
      <c r="F28" s="20">
        <v>165</v>
      </c>
      <c r="G28" s="20">
        <v>25</v>
      </c>
      <c r="H28" s="20">
        <v>364</v>
      </c>
      <c r="I28" s="20">
        <v>40</v>
      </c>
      <c r="J28" s="20">
        <v>320</v>
      </c>
      <c r="K28" s="20">
        <v>34</v>
      </c>
      <c r="L28" s="20" t="s">
        <v>35</v>
      </c>
      <c r="M28" s="20">
        <v>700</v>
      </c>
      <c r="N28" s="20">
        <v>0.3</v>
      </c>
      <c r="O28" s="20">
        <v>25.3</v>
      </c>
      <c r="P28" s="20">
        <v>1400000</v>
      </c>
      <c r="Q28" s="17"/>
    </row>
    <row r="29" spans="1:20" x14ac:dyDescent="0.3">
      <c r="A29" s="13">
        <v>44983</v>
      </c>
      <c r="B29" s="20">
        <v>39420</v>
      </c>
      <c r="C29" s="34">
        <v>39.42</v>
      </c>
      <c r="D29" s="34">
        <v>7.5</v>
      </c>
      <c r="E29" s="34">
        <v>7.2</v>
      </c>
      <c r="F29" s="20">
        <v>155</v>
      </c>
      <c r="G29" s="20">
        <v>26</v>
      </c>
      <c r="H29" s="20">
        <v>360</v>
      </c>
      <c r="I29" s="20">
        <v>36</v>
      </c>
      <c r="J29" s="20">
        <v>314</v>
      </c>
      <c r="K29" s="20">
        <v>35</v>
      </c>
      <c r="L29" s="20" t="s">
        <v>35</v>
      </c>
      <c r="M29" s="20">
        <v>900</v>
      </c>
      <c r="N29" s="20">
        <v>0.3</v>
      </c>
      <c r="O29" s="20">
        <v>24.7</v>
      </c>
      <c r="P29" s="20">
        <v>1700000</v>
      </c>
      <c r="Q29" s="17"/>
    </row>
    <row r="30" spans="1:20" x14ac:dyDescent="0.3">
      <c r="A30" s="13">
        <v>44984</v>
      </c>
      <c r="B30" s="20">
        <v>38550</v>
      </c>
      <c r="C30" s="34">
        <v>38.549999999999997</v>
      </c>
      <c r="D30" s="34">
        <v>7.48</v>
      </c>
      <c r="E30" s="34">
        <v>7.15</v>
      </c>
      <c r="F30" s="20">
        <v>170</v>
      </c>
      <c r="G30" s="20">
        <v>27</v>
      </c>
      <c r="H30" s="20">
        <v>368</v>
      </c>
      <c r="I30" s="20">
        <v>44</v>
      </c>
      <c r="J30" s="20">
        <v>318</v>
      </c>
      <c r="K30" s="20">
        <v>33</v>
      </c>
      <c r="L30" s="20" t="s">
        <v>35</v>
      </c>
      <c r="M30" s="20">
        <v>800</v>
      </c>
      <c r="N30" s="20">
        <v>0.2</v>
      </c>
      <c r="O30" s="20">
        <v>24.9</v>
      </c>
      <c r="P30" s="20">
        <v>1300000</v>
      </c>
      <c r="Q30" s="17"/>
    </row>
    <row r="31" spans="1:20" ht="15" thickBot="1" x14ac:dyDescent="0.35">
      <c r="A31" s="13">
        <v>44985</v>
      </c>
      <c r="B31" s="20">
        <v>35710</v>
      </c>
      <c r="C31" s="34">
        <v>35.71</v>
      </c>
      <c r="D31" s="34">
        <v>7.46</v>
      </c>
      <c r="E31" s="34">
        <v>7.14</v>
      </c>
      <c r="F31" s="20">
        <v>165</v>
      </c>
      <c r="G31" s="20">
        <v>27</v>
      </c>
      <c r="H31" s="20">
        <v>364</v>
      </c>
      <c r="I31" s="20">
        <v>40</v>
      </c>
      <c r="J31" s="20">
        <v>316</v>
      </c>
      <c r="K31" s="20">
        <v>34</v>
      </c>
      <c r="L31" s="20" t="s">
        <v>35</v>
      </c>
      <c r="M31" s="20">
        <v>700</v>
      </c>
      <c r="N31" s="20">
        <v>0.3</v>
      </c>
      <c r="O31" s="20">
        <v>24.6</v>
      </c>
      <c r="P31" s="20">
        <v>1400000</v>
      </c>
      <c r="Q31" s="17"/>
    </row>
    <row r="32" spans="1:20" ht="15" thickBot="1" x14ac:dyDescent="0.35">
      <c r="A32" s="11" t="s">
        <v>30</v>
      </c>
      <c r="B32" s="18">
        <f t="shared" ref="B32:K32" si="0">AVERAGE(B4:B31)</f>
        <v>38888.571428571428</v>
      </c>
      <c r="C32" s="18">
        <f t="shared" si="0"/>
        <v>38.888571428571431</v>
      </c>
      <c r="D32" s="18">
        <f t="shared" si="0"/>
        <v>7.387142857142857</v>
      </c>
      <c r="E32" s="18">
        <f t="shared" si="0"/>
        <v>7.3646428571428562</v>
      </c>
      <c r="F32" s="18">
        <f t="shared" si="0"/>
        <v>161.42857142857142</v>
      </c>
      <c r="G32" s="18">
        <f t="shared" si="0"/>
        <v>26.928571428571427</v>
      </c>
      <c r="H32" s="18">
        <f t="shared" si="0"/>
        <v>361.42857142857144</v>
      </c>
      <c r="I32" s="18">
        <f t="shared" si="0"/>
        <v>42.285714285714285</v>
      </c>
      <c r="J32" s="18">
        <f t="shared" si="0"/>
        <v>317.35714285714283</v>
      </c>
      <c r="K32" s="18">
        <f t="shared" si="0"/>
        <v>36.285714285714285</v>
      </c>
      <c r="L32" s="18" t="s">
        <v>35</v>
      </c>
      <c r="M32" s="18">
        <f>AVERAGE(M4:M31)</f>
        <v>700</v>
      </c>
      <c r="N32" s="18">
        <f>AVERAGE(N4:N31)</f>
        <v>0.25357142857142856</v>
      </c>
      <c r="O32" s="18">
        <f>AVERAGE(O4:O31)</f>
        <v>24.88214285714286</v>
      </c>
      <c r="P32" s="18">
        <f>AVERAGE(P4:P31)</f>
        <v>1428571.4285714286</v>
      </c>
      <c r="Q32" s="33"/>
    </row>
    <row r="33" spans="1:17" x14ac:dyDescent="0.3">
      <c r="C33" s="15">
        <f>SUM(C4:C31)</f>
        <v>1088.8800000000001</v>
      </c>
    </row>
    <row r="38" spans="1:17" ht="18" x14ac:dyDescent="0.3">
      <c r="A38" s="59" t="s">
        <v>31</v>
      </c>
      <c r="B38" s="59"/>
      <c r="C38" s="59" t="s">
        <v>32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40" spans="1:17" ht="40.799999999999997" customHeight="1" x14ac:dyDescent="0.3">
      <c r="A40" s="14" t="s">
        <v>33</v>
      </c>
      <c r="B40" s="15">
        <f t="shared" ref="B40:K40" si="1">MIN(B4:B31)</f>
        <v>34020</v>
      </c>
      <c r="C40" s="15">
        <f t="shared" si="1"/>
        <v>34.020000000000003</v>
      </c>
      <c r="D40" s="15">
        <f t="shared" si="1"/>
        <v>7.12</v>
      </c>
      <c r="E40" s="15">
        <f t="shared" si="1"/>
        <v>7.14</v>
      </c>
      <c r="F40" s="15">
        <f t="shared" si="1"/>
        <v>150</v>
      </c>
      <c r="G40" s="15">
        <f t="shared" si="1"/>
        <v>23</v>
      </c>
      <c r="H40" s="15">
        <f t="shared" si="1"/>
        <v>340</v>
      </c>
      <c r="I40" s="15">
        <f t="shared" si="1"/>
        <v>36</v>
      </c>
      <c r="J40" s="15">
        <f t="shared" si="1"/>
        <v>290</v>
      </c>
      <c r="K40" s="15">
        <f t="shared" si="1"/>
        <v>33</v>
      </c>
      <c r="L40" s="15"/>
      <c r="M40" s="15">
        <f>MIN(M4:M31)</f>
        <v>500</v>
      </c>
      <c r="N40" s="15">
        <f>MIN(N4:N31)</f>
        <v>0.2</v>
      </c>
      <c r="O40" s="15">
        <f>MIN(O4:O31)</f>
        <v>24.1</v>
      </c>
      <c r="P40" s="15">
        <f>MIN(P4:P31)</f>
        <v>1100000</v>
      </c>
      <c r="Q40" s="15"/>
    </row>
    <row r="41" spans="1:17" x14ac:dyDescent="0.3">
      <c r="A41" s="14"/>
    </row>
    <row r="42" spans="1:17" x14ac:dyDescent="0.3">
      <c r="A42" s="14" t="s">
        <v>34</v>
      </c>
      <c r="B42" s="15">
        <f t="shared" ref="B42:K42" si="2">MAX(B4:B31)</f>
        <v>46460</v>
      </c>
      <c r="C42" s="15">
        <f t="shared" si="2"/>
        <v>46.46</v>
      </c>
      <c r="D42" s="15">
        <f t="shared" si="2"/>
        <v>7.63</v>
      </c>
      <c r="E42" s="15">
        <f t="shared" si="2"/>
        <v>7.61</v>
      </c>
      <c r="F42" s="15">
        <f t="shared" si="2"/>
        <v>170</v>
      </c>
      <c r="G42" s="15">
        <f t="shared" si="2"/>
        <v>32</v>
      </c>
      <c r="H42" s="15">
        <f t="shared" si="2"/>
        <v>372</v>
      </c>
      <c r="I42" s="15">
        <f t="shared" si="2"/>
        <v>48</v>
      </c>
      <c r="J42" s="15">
        <f t="shared" si="2"/>
        <v>345</v>
      </c>
      <c r="K42" s="15">
        <f t="shared" si="2"/>
        <v>41</v>
      </c>
      <c r="L42" s="15"/>
      <c r="M42" s="15">
        <f>MAX(M4:M31)</f>
        <v>900</v>
      </c>
      <c r="N42" s="15">
        <f>MAX(N4:N31)</f>
        <v>0.3</v>
      </c>
      <c r="O42" s="15">
        <f>MAX(O4:O31)</f>
        <v>25.5</v>
      </c>
      <c r="P42" s="15">
        <f>MAX(P4:P31)</f>
        <v>1700000</v>
      </c>
      <c r="Q42" s="15"/>
    </row>
  </sheetData>
  <mergeCells count="12">
    <mergeCell ref="A38:B38"/>
    <mergeCell ref="C38:Q38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T42"/>
  <sheetViews>
    <sheetView topLeftCell="A12" zoomScale="98" zoomScaleNormal="98" workbookViewId="0">
      <selection activeCell="A31" sqref="A31:XFD31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61" t="s">
        <v>37</v>
      </c>
      <c r="B1" s="62"/>
      <c r="C1" s="62"/>
      <c r="D1" s="62"/>
      <c r="E1" s="62"/>
      <c r="F1" s="62"/>
      <c r="G1" s="62"/>
      <c r="H1" s="63"/>
      <c r="I1" s="63"/>
      <c r="J1" s="62"/>
      <c r="K1" s="62"/>
      <c r="L1" s="62"/>
      <c r="M1" s="62"/>
      <c r="N1" s="62"/>
      <c r="O1" s="62"/>
      <c r="P1" s="62"/>
      <c r="Q1" s="6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5" t="s">
        <v>0</v>
      </c>
      <c r="B2" s="67" t="s">
        <v>27</v>
      </c>
      <c r="C2" s="68"/>
      <c r="D2" s="69" t="s">
        <v>1</v>
      </c>
      <c r="E2" s="70"/>
      <c r="F2" s="71" t="s">
        <v>2</v>
      </c>
      <c r="G2" s="72"/>
      <c r="H2" s="73" t="s">
        <v>3</v>
      </c>
      <c r="I2" s="74"/>
      <c r="J2" s="75" t="s">
        <v>4</v>
      </c>
      <c r="K2" s="72"/>
      <c r="L2" s="76" t="s">
        <v>5</v>
      </c>
      <c r="M2" s="72"/>
      <c r="N2" s="2" t="s">
        <v>6</v>
      </c>
      <c r="O2" s="76" t="s">
        <v>7</v>
      </c>
      <c r="P2" s="77"/>
      <c r="Q2" s="78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6"/>
      <c r="B3" s="4" t="s">
        <v>9</v>
      </c>
      <c r="C3" s="5" t="s">
        <v>10</v>
      </c>
      <c r="D3" s="6" t="s">
        <v>11</v>
      </c>
      <c r="E3" s="6" t="s">
        <v>22</v>
      </c>
      <c r="F3" s="31" t="s">
        <v>12</v>
      </c>
      <c r="G3" s="32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0">
        <v>44958</v>
      </c>
      <c r="B4" s="29">
        <v>28480</v>
      </c>
      <c r="C4" s="48">
        <v>28.48</v>
      </c>
      <c r="D4" s="48">
        <v>7.24</v>
      </c>
      <c r="E4" s="48">
        <v>7.52</v>
      </c>
      <c r="F4" s="29">
        <v>150</v>
      </c>
      <c r="G4" s="29">
        <v>14</v>
      </c>
      <c r="H4" s="29">
        <v>312</v>
      </c>
      <c r="I4" s="29">
        <v>40</v>
      </c>
      <c r="J4" s="29">
        <v>291</v>
      </c>
      <c r="K4" s="29">
        <v>21</v>
      </c>
      <c r="L4" s="29" t="s">
        <v>35</v>
      </c>
      <c r="M4" s="29">
        <v>600</v>
      </c>
      <c r="N4" s="29">
        <v>0.5</v>
      </c>
      <c r="O4" s="29">
        <v>24.27</v>
      </c>
      <c r="P4" s="29">
        <v>1400000</v>
      </c>
      <c r="Q4" s="39"/>
    </row>
    <row r="5" spans="1:46" x14ac:dyDescent="0.3">
      <c r="A5" s="41">
        <v>44959</v>
      </c>
      <c r="B5" s="20">
        <v>26960</v>
      </c>
      <c r="C5" s="34">
        <v>26.96</v>
      </c>
      <c r="D5" s="34">
        <v>7.21</v>
      </c>
      <c r="E5" s="34">
        <v>7.44</v>
      </c>
      <c r="F5" s="20">
        <v>140</v>
      </c>
      <c r="G5" s="20">
        <v>15</v>
      </c>
      <c r="H5" s="20">
        <v>320</v>
      </c>
      <c r="I5" s="20">
        <v>44</v>
      </c>
      <c r="J5" s="20">
        <v>280</v>
      </c>
      <c r="K5" s="20">
        <v>20</v>
      </c>
      <c r="L5" s="20" t="s">
        <v>35</v>
      </c>
      <c r="M5" s="20">
        <v>700</v>
      </c>
      <c r="N5" s="20">
        <v>0.4</v>
      </c>
      <c r="O5" s="20">
        <v>23.38</v>
      </c>
      <c r="P5" s="20">
        <v>1700000</v>
      </c>
      <c r="Q5" s="42"/>
    </row>
    <row r="6" spans="1:46" x14ac:dyDescent="0.3">
      <c r="A6" s="41">
        <v>44960</v>
      </c>
      <c r="B6" s="20">
        <v>30130</v>
      </c>
      <c r="C6" s="34">
        <v>30.13</v>
      </c>
      <c r="D6" s="34">
        <v>7.26</v>
      </c>
      <c r="E6" s="34">
        <v>7.48</v>
      </c>
      <c r="F6" s="20">
        <v>135</v>
      </c>
      <c r="G6" s="20">
        <v>16</v>
      </c>
      <c r="H6" s="20">
        <v>308</v>
      </c>
      <c r="I6" s="20">
        <v>40</v>
      </c>
      <c r="J6" s="20">
        <v>273</v>
      </c>
      <c r="K6" s="20">
        <v>21</v>
      </c>
      <c r="L6" s="20" t="s">
        <v>35</v>
      </c>
      <c r="M6" s="20">
        <v>500</v>
      </c>
      <c r="N6" s="20">
        <v>0.5</v>
      </c>
      <c r="O6" s="20">
        <v>23.46</v>
      </c>
      <c r="P6" s="20">
        <v>1300000</v>
      </c>
      <c r="Q6" s="42"/>
    </row>
    <row r="7" spans="1:46" x14ac:dyDescent="0.3">
      <c r="A7" s="41">
        <v>44961</v>
      </c>
      <c r="B7" s="20">
        <v>29990</v>
      </c>
      <c r="C7" s="34">
        <v>29.99</v>
      </c>
      <c r="D7" s="34">
        <v>7.23</v>
      </c>
      <c r="E7" s="34">
        <v>7.53</v>
      </c>
      <c r="F7" s="20">
        <v>145</v>
      </c>
      <c r="G7" s="20">
        <v>13</v>
      </c>
      <c r="H7" s="20">
        <v>316</v>
      </c>
      <c r="I7" s="20">
        <v>36</v>
      </c>
      <c r="J7" s="20">
        <v>268</v>
      </c>
      <c r="K7" s="20">
        <v>22</v>
      </c>
      <c r="L7" s="20" t="s">
        <v>35</v>
      </c>
      <c r="M7" s="20">
        <v>400</v>
      </c>
      <c r="N7" s="20">
        <v>0.5</v>
      </c>
      <c r="O7" s="20">
        <v>24.41</v>
      </c>
      <c r="P7" s="20">
        <v>1200000</v>
      </c>
      <c r="Q7" s="42"/>
    </row>
    <row r="8" spans="1:46" x14ac:dyDescent="0.3">
      <c r="A8" s="41">
        <v>44962</v>
      </c>
      <c r="B8" s="20">
        <v>31870</v>
      </c>
      <c r="C8" s="34">
        <v>31.87</v>
      </c>
      <c r="D8" s="34">
        <v>7.18</v>
      </c>
      <c r="E8" s="34">
        <v>7.56</v>
      </c>
      <c r="F8" s="20">
        <v>150</v>
      </c>
      <c r="G8" s="20">
        <v>12</v>
      </c>
      <c r="H8" s="20">
        <v>324</v>
      </c>
      <c r="I8" s="20">
        <v>36</v>
      </c>
      <c r="J8" s="20">
        <v>270</v>
      </c>
      <c r="K8" s="20">
        <v>21</v>
      </c>
      <c r="L8" s="20" t="s">
        <v>35</v>
      </c>
      <c r="M8" s="20">
        <v>600</v>
      </c>
      <c r="N8" s="20">
        <v>0.3</v>
      </c>
      <c r="O8" s="20">
        <v>24.07</v>
      </c>
      <c r="P8" s="20">
        <v>1400000</v>
      </c>
      <c r="Q8" s="42"/>
    </row>
    <row r="9" spans="1:46" x14ac:dyDescent="0.3">
      <c r="A9" s="41">
        <v>44963</v>
      </c>
      <c r="B9" s="20">
        <v>29490</v>
      </c>
      <c r="C9" s="34">
        <v>29.49</v>
      </c>
      <c r="D9" s="34">
        <v>7.22</v>
      </c>
      <c r="E9" s="34">
        <v>7.49</v>
      </c>
      <c r="F9" s="20">
        <v>145</v>
      </c>
      <c r="G9" s="20">
        <v>14</v>
      </c>
      <c r="H9" s="20">
        <v>312</v>
      </c>
      <c r="I9" s="20">
        <v>40</v>
      </c>
      <c r="J9" s="20">
        <v>263</v>
      </c>
      <c r="K9" s="20">
        <v>19</v>
      </c>
      <c r="L9" s="20" t="s">
        <v>35</v>
      </c>
      <c r="M9" s="20">
        <v>700</v>
      </c>
      <c r="N9" s="20">
        <v>0.2</v>
      </c>
      <c r="O9" s="20">
        <v>24.18</v>
      </c>
      <c r="P9" s="20">
        <v>1300000</v>
      </c>
      <c r="Q9" s="42"/>
    </row>
    <row r="10" spans="1:46" x14ac:dyDescent="0.3">
      <c r="A10" s="41">
        <v>44964</v>
      </c>
      <c r="B10" s="20">
        <v>31370</v>
      </c>
      <c r="C10" s="34">
        <v>31.37</v>
      </c>
      <c r="D10" s="34">
        <v>7.24</v>
      </c>
      <c r="E10" s="34">
        <v>7.45</v>
      </c>
      <c r="F10" s="20">
        <v>150</v>
      </c>
      <c r="G10" s="20">
        <v>15</v>
      </c>
      <c r="H10" s="20">
        <v>316</v>
      </c>
      <c r="I10" s="20">
        <v>44</v>
      </c>
      <c r="J10" s="20">
        <v>271</v>
      </c>
      <c r="K10" s="20">
        <v>18</v>
      </c>
      <c r="L10" s="20" t="s">
        <v>35</v>
      </c>
      <c r="M10" s="20">
        <v>500</v>
      </c>
      <c r="N10" s="20">
        <v>0.3</v>
      </c>
      <c r="O10" s="20">
        <v>24.02</v>
      </c>
      <c r="P10" s="20">
        <v>1700000</v>
      </c>
      <c r="Q10" s="42"/>
    </row>
    <row r="11" spans="1:46" x14ac:dyDescent="0.3">
      <c r="A11" s="41">
        <v>44965</v>
      </c>
      <c r="B11" s="20">
        <v>29990</v>
      </c>
      <c r="C11" s="34">
        <v>29.99</v>
      </c>
      <c r="D11" s="34">
        <v>7.18</v>
      </c>
      <c r="E11" s="34">
        <v>7.47</v>
      </c>
      <c r="F11" s="20">
        <v>140</v>
      </c>
      <c r="G11" s="20">
        <v>14</v>
      </c>
      <c r="H11" s="20">
        <v>308</v>
      </c>
      <c r="I11" s="20">
        <v>40</v>
      </c>
      <c r="J11" s="20">
        <v>267</v>
      </c>
      <c r="K11" s="20">
        <v>21</v>
      </c>
      <c r="L11" s="20" t="s">
        <v>35</v>
      </c>
      <c r="M11" s="20">
        <v>600</v>
      </c>
      <c r="N11" s="20">
        <v>0.2</v>
      </c>
      <c r="O11" s="20">
        <v>24.27</v>
      </c>
      <c r="P11" s="20">
        <v>1400000</v>
      </c>
      <c r="Q11" s="42"/>
    </row>
    <row r="12" spans="1:46" x14ac:dyDescent="0.3">
      <c r="A12" s="41">
        <v>44966</v>
      </c>
      <c r="B12" s="20">
        <v>29940</v>
      </c>
      <c r="C12" s="34">
        <v>29.94</v>
      </c>
      <c r="D12" s="34">
        <v>7.2</v>
      </c>
      <c r="E12" s="34">
        <v>7.38</v>
      </c>
      <c r="F12" s="20">
        <v>135</v>
      </c>
      <c r="G12" s="20">
        <v>11</v>
      </c>
      <c r="H12" s="20">
        <v>312</v>
      </c>
      <c r="I12" s="20">
        <v>36</v>
      </c>
      <c r="J12" s="20">
        <v>276</v>
      </c>
      <c r="K12" s="20">
        <v>22</v>
      </c>
      <c r="L12" s="20" t="s">
        <v>35</v>
      </c>
      <c r="M12" s="20">
        <v>500</v>
      </c>
      <c r="N12" s="20">
        <v>0.3</v>
      </c>
      <c r="O12" s="20">
        <v>23.81</v>
      </c>
      <c r="P12" s="20">
        <v>1300000</v>
      </c>
      <c r="Q12" s="42"/>
    </row>
    <row r="13" spans="1:46" x14ac:dyDescent="0.3">
      <c r="A13" s="41">
        <v>44967</v>
      </c>
      <c r="B13" s="20">
        <v>30380</v>
      </c>
      <c r="C13" s="34">
        <v>30.38</v>
      </c>
      <c r="D13" s="34">
        <v>7.25</v>
      </c>
      <c r="E13" s="34">
        <v>7.5</v>
      </c>
      <c r="F13" s="20">
        <v>145</v>
      </c>
      <c r="G13" s="20">
        <v>13</v>
      </c>
      <c r="H13" s="20">
        <v>320</v>
      </c>
      <c r="I13" s="20">
        <v>40</v>
      </c>
      <c r="J13" s="20">
        <v>281</v>
      </c>
      <c r="K13" s="20">
        <v>19</v>
      </c>
      <c r="L13" s="20" t="s">
        <v>35</v>
      </c>
      <c r="M13" s="20">
        <v>400</v>
      </c>
      <c r="N13" s="20">
        <v>0.2</v>
      </c>
      <c r="O13" s="20">
        <v>24.12</v>
      </c>
      <c r="P13" s="20">
        <v>1700000</v>
      </c>
      <c r="Q13" s="42"/>
    </row>
    <row r="14" spans="1:46" x14ac:dyDescent="0.3">
      <c r="A14" s="41">
        <v>44968</v>
      </c>
      <c r="B14" s="20">
        <v>29740</v>
      </c>
      <c r="C14" s="34">
        <v>29.74</v>
      </c>
      <c r="D14" s="34">
        <v>7.28</v>
      </c>
      <c r="E14" s="34">
        <v>7.56</v>
      </c>
      <c r="F14" s="20">
        <v>150</v>
      </c>
      <c r="G14" s="20">
        <v>15</v>
      </c>
      <c r="H14" s="20">
        <v>304</v>
      </c>
      <c r="I14" s="20">
        <v>44</v>
      </c>
      <c r="J14" s="20">
        <v>265</v>
      </c>
      <c r="K14" s="20">
        <v>18</v>
      </c>
      <c r="L14" s="20" t="s">
        <v>35</v>
      </c>
      <c r="M14" s="20">
        <v>600</v>
      </c>
      <c r="N14" s="20">
        <v>0.3</v>
      </c>
      <c r="O14" s="20">
        <v>24.35</v>
      </c>
      <c r="P14" s="20">
        <v>1400000</v>
      </c>
      <c r="Q14" s="42"/>
    </row>
    <row r="15" spans="1:46" x14ac:dyDescent="0.3">
      <c r="A15" s="41">
        <v>44969</v>
      </c>
      <c r="B15" s="20">
        <v>30530</v>
      </c>
      <c r="C15" s="34">
        <v>30.53</v>
      </c>
      <c r="D15" s="34">
        <v>7.24</v>
      </c>
      <c r="E15" s="34">
        <v>7.51</v>
      </c>
      <c r="F15" s="20">
        <v>155</v>
      </c>
      <c r="G15" s="20">
        <v>13</v>
      </c>
      <c r="H15" s="20">
        <v>316</v>
      </c>
      <c r="I15" s="20">
        <v>40</v>
      </c>
      <c r="J15" s="20">
        <v>273</v>
      </c>
      <c r="K15" s="20">
        <v>20</v>
      </c>
      <c r="L15" s="20" t="s">
        <v>35</v>
      </c>
      <c r="M15" s="20">
        <v>700</v>
      </c>
      <c r="N15" s="20">
        <v>0.3</v>
      </c>
      <c r="O15" s="20">
        <v>23.56</v>
      </c>
      <c r="P15" s="20">
        <v>1300000</v>
      </c>
      <c r="Q15" s="42"/>
    </row>
    <row r="16" spans="1:46" x14ac:dyDescent="0.3">
      <c r="A16" s="41">
        <v>44970</v>
      </c>
      <c r="B16" s="20">
        <v>29810</v>
      </c>
      <c r="C16" s="34">
        <v>29.81</v>
      </c>
      <c r="D16" s="34">
        <v>7.3</v>
      </c>
      <c r="E16" s="34">
        <v>7.57</v>
      </c>
      <c r="F16" s="20">
        <v>145</v>
      </c>
      <c r="G16" s="20">
        <v>12</v>
      </c>
      <c r="H16" s="20">
        <v>308</v>
      </c>
      <c r="I16" s="20">
        <v>36</v>
      </c>
      <c r="J16" s="20">
        <v>268</v>
      </c>
      <c r="K16" s="20">
        <v>21</v>
      </c>
      <c r="L16" s="20" t="s">
        <v>35</v>
      </c>
      <c r="M16" s="20">
        <v>500</v>
      </c>
      <c r="N16" s="20">
        <v>0.2</v>
      </c>
      <c r="O16" s="20">
        <v>24.17</v>
      </c>
      <c r="P16" s="20">
        <v>1400000</v>
      </c>
      <c r="Q16" s="42"/>
    </row>
    <row r="17" spans="1:17" x14ac:dyDescent="0.3">
      <c r="A17" s="41">
        <v>44971</v>
      </c>
      <c r="B17" s="20">
        <v>29750</v>
      </c>
      <c r="C17" s="34">
        <v>29.75</v>
      </c>
      <c r="D17" s="34">
        <v>7.18</v>
      </c>
      <c r="E17" s="34">
        <v>7.48</v>
      </c>
      <c r="F17" s="20">
        <v>140</v>
      </c>
      <c r="G17" s="20">
        <v>14</v>
      </c>
      <c r="H17" s="20">
        <v>312</v>
      </c>
      <c r="I17" s="20">
        <v>40</v>
      </c>
      <c r="J17" s="20">
        <v>280</v>
      </c>
      <c r="K17" s="20">
        <v>20</v>
      </c>
      <c r="L17" s="20" t="s">
        <v>35</v>
      </c>
      <c r="M17" s="20">
        <v>600</v>
      </c>
      <c r="N17" s="20">
        <v>0.2</v>
      </c>
      <c r="O17" s="20">
        <v>24.45</v>
      </c>
      <c r="P17" s="20">
        <v>1700000</v>
      </c>
      <c r="Q17" s="42"/>
    </row>
    <row r="18" spans="1:17" x14ac:dyDescent="0.3">
      <c r="A18" s="41">
        <v>44972</v>
      </c>
      <c r="B18" s="20">
        <v>29240</v>
      </c>
      <c r="C18" s="34">
        <v>29.24</v>
      </c>
      <c r="D18" s="34">
        <v>7.16</v>
      </c>
      <c r="E18" s="34">
        <v>7.43</v>
      </c>
      <c r="F18" s="20">
        <v>150</v>
      </c>
      <c r="G18" s="20">
        <v>15</v>
      </c>
      <c r="H18" s="20">
        <v>320</v>
      </c>
      <c r="I18" s="20">
        <v>44</v>
      </c>
      <c r="J18" s="20">
        <v>277</v>
      </c>
      <c r="K18" s="20">
        <v>19</v>
      </c>
      <c r="L18" s="20" t="s">
        <v>35</v>
      </c>
      <c r="M18" s="20">
        <v>400</v>
      </c>
      <c r="N18" s="20">
        <v>0.3</v>
      </c>
      <c r="O18" s="20">
        <v>23.91</v>
      </c>
      <c r="P18" s="20">
        <v>1400000</v>
      </c>
      <c r="Q18" s="42"/>
    </row>
    <row r="19" spans="1:17" x14ac:dyDescent="0.3">
      <c r="A19" s="41">
        <v>44973</v>
      </c>
      <c r="B19" s="20">
        <v>28500</v>
      </c>
      <c r="C19" s="34">
        <v>28.5</v>
      </c>
      <c r="D19" s="34">
        <v>7.22</v>
      </c>
      <c r="E19" s="34">
        <v>7.55</v>
      </c>
      <c r="F19" s="20">
        <v>155</v>
      </c>
      <c r="G19" s="20">
        <v>13</v>
      </c>
      <c r="H19" s="20">
        <v>328</v>
      </c>
      <c r="I19" s="20">
        <v>40</v>
      </c>
      <c r="J19" s="20">
        <v>266</v>
      </c>
      <c r="K19" s="20">
        <v>21</v>
      </c>
      <c r="L19" s="20" t="s">
        <v>35</v>
      </c>
      <c r="M19" s="20">
        <v>500</v>
      </c>
      <c r="N19" s="20">
        <v>0.3</v>
      </c>
      <c r="O19" s="20">
        <v>24.28</v>
      </c>
      <c r="P19" s="20">
        <v>1300000</v>
      </c>
      <c r="Q19" s="42"/>
    </row>
    <row r="20" spans="1:17" x14ac:dyDescent="0.3">
      <c r="A20" s="41">
        <v>44974</v>
      </c>
      <c r="B20" s="20">
        <v>31170</v>
      </c>
      <c r="C20" s="34">
        <v>31.17</v>
      </c>
      <c r="D20" s="34">
        <v>7.19</v>
      </c>
      <c r="E20" s="34">
        <v>7.52</v>
      </c>
      <c r="F20" s="20">
        <v>135</v>
      </c>
      <c r="G20" s="20">
        <v>12</v>
      </c>
      <c r="H20" s="20">
        <v>316</v>
      </c>
      <c r="I20" s="20">
        <v>36</v>
      </c>
      <c r="J20" s="20">
        <v>279</v>
      </c>
      <c r="K20" s="20">
        <v>20</v>
      </c>
      <c r="L20" s="20" t="s">
        <v>35</v>
      </c>
      <c r="M20" s="20">
        <v>700</v>
      </c>
      <c r="N20" s="20">
        <v>0.2</v>
      </c>
      <c r="O20" s="20">
        <v>23.61</v>
      </c>
      <c r="P20" s="20">
        <v>1700000</v>
      </c>
      <c r="Q20" s="42"/>
    </row>
    <row r="21" spans="1:17" x14ac:dyDescent="0.3">
      <c r="A21" s="41">
        <v>44975</v>
      </c>
      <c r="B21" s="20">
        <v>31860</v>
      </c>
      <c r="C21" s="34">
        <v>31.86</v>
      </c>
      <c r="D21" s="34">
        <v>7.24</v>
      </c>
      <c r="E21" s="34">
        <v>7.49</v>
      </c>
      <c r="F21" s="20">
        <v>140</v>
      </c>
      <c r="G21" s="20">
        <v>11</v>
      </c>
      <c r="H21" s="20">
        <v>304</v>
      </c>
      <c r="I21" s="20">
        <v>36</v>
      </c>
      <c r="J21" s="20">
        <v>270</v>
      </c>
      <c r="K21" s="20">
        <v>19</v>
      </c>
      <c r="L21" s="20" t="s">
        <v>35</v>
      </c>
      <c r="M21" s="20">
        <v>600</v>
      </c>
      <c r="N21" s="20">
        <v>0.2</v>
      </c>
      <c r="O21" s="20">
        <v>24.15</v>
      </c>
      <c r="P21" s="20">
        <v>1400000</v>
      </c>
      <c r="Q21" s="42"/>
    </row>
    <row r="22" spans="1:17" x14ac:dyDescent="0.3">
      <c r="A22" s="41">
        <v>44976</v>
      </c>
      <c r="B22" s="20">
        <v>32950</v>
      </c>
      <c r="C22" s="34">
        <v>32.950000000000003</v>
      </c>
      <c r="D22" s="34">
        <v>7.21</v>
      </c>
      <c r="E22" s="34">
        <v>7.45</v>
      </c>
      <c r="F22" s="20">
        <v>145</v>
      </c>
      <c r="G22" s="20">
        <v>14</v>
      </c>
      <c r="H22" s="20">
        <v>312</v>
      </c>
      <c r="I22" s="20">
        <v>40</v>
      </c>
      <c r="J22" s="20">
        <v>281</v>
      </c>
      <c r="K22" s="20">
        <v>18</v>
      </c>
      <c r="L22" s="20" t="s">
        <v>35</v>
      </c>
      <c r="M22" s="20">
        <v>500</v>
      </c>
      <c r="N22" s="20">
        <v>0.3</v>
      </c>
      <c r="O22" s="20">
        <v>23.59</v>
      </c>
      <c r="P22" s="20">
        <v>1200000</v>
      </c>
      <c r="Q22" s="42"/>
    </row>
    <row r="23" spans="1:17" x14ac:dyDescent="0.3">
      <c r="A23" s="41">
        <v>51</v>
      </c>
      <c r="B23" s="20">
        <v>29300</v>
      </c>
      <c r="C23" s="34">
        <v>29.3</v>
      </c>
      <c r="D23" s="34">
        <v>7.26</v>
      </c>
      <c r="E23" s="34">
        <v>7.51</v>
      </c>
      <c r="F23" s="20">
        <v>155</v>
      </c>
      <c r="G23" s="20">
        <v>16</v>
      </c>
      <c r="H23" s="20">
        <v>324</v>
      </c>
      <c r="I23" s="20">
        <v>44</v>
      </c>
      <c r="J23" s="20">
        <v>269</v>
      </c>
      <c r="K23" s="20">
        <v>17</v>
      </c>
      <c r="L23" s="20" t="s">
        <v>35</v>
      </c>
      <c r="M23" s="20">
        <v>400</v>
      </c>
      <c r="N23" s="20">
        <v>0.2</v>
      </c>
      <c r="O23" s="20">
        <v>24.26</v>
      </c>
      <c r="P23" s="20">
        <v>1300000</v>
      </c>
      <c r="Q23" s="42"/>
    </row>
    <row r="24" spans="1:17" x14ac:dyDescent="0.3">
      <c r="A24" s="41">
        <v>44978</v>
      </c>
      <c r="B24" s="20">
        <v>29640</v>
      </c>
      <c r="C24" s="34">
        <v>29.64</v>
      </c>
      <c r="D24" s="34">
        <v>7.2</v>
      </c>
      <c r="E24" s="34">
        <v>7.43</v>
      </c>
      <c r="F24" s="20">
        <v>150</v>
      </c>
      <c r="G24" s="20">
        <v>14</v>
      </c>
      <c r="H24" s="20">
        <v>308</v>
      </c>
      <c r="I24" s="20">
        <v>36</v>
      </c>
      <c r="J24" s="20">
        <v>276</v>
      </c>
      <c r="K24" s="20">
        <v>20</v>
      </c>
      <c r="L24" s="20" t="s">
        <v>35</v>
      </c>
      <c r="M24" s="20">
        <v>600</v>
      </c>
      <c r="N24" s="20">
        <v>0.2</v>
      </c>
      <c r="O24" s="20">
        <v>24.11</v>
      </c>
      <c r="P24" s="20">
        <v>1400000</v>
      </c>
      <c r="Q24" s="42"/>
    </row>
    <row r="25" spans="1:17" x14ac:dyDescent="0.3">
      <c r="A25" s="41">
        <v>44979</v>
      </c>
      <c r="B25" s="20">
        <v>2918</v>
      </c>
      <c r="C25" s="34">
        <v>29.18</v>
      </c>
      <c r="D25" s="34">
        <v>7.23</v>
      </c>
      <c r="E25" s="34">
        <v>7.44</v>
      </c>
      <c r="F25" s="20">
        <v>140</v>
      </c>
      <c r="G25" s="20">
        <v>13</v>
      </c>
      <c r="H25" s="20">
        <v>316</v>
      </c>
      <c r="I25" s="20">
        <v>40</v>
      </c>
      <c r="J25" s="20">
        <v>265</v>
      </c>
      <c r="K25" s="20">
        <v>20</v>
      </c>
      <c r="L25" s="20" t="s">
        <v>35</v>
      </c>
      <c r="M25" s="20">
        <v>700</v>
      </c>
      <c r="N25" s="20">
        <v>0.3</v>
      </c>
      <c r="O25" s="20">
        <v>23.45</v>
      </c>
      <c r="P25" s="20">
        <v>1200000</v>
      </c>
      <c r="Q25" s="42"/>
    </row>
    <row r="26" spans="1:17" x14ac:dyDescent="0.3">
      <c r="A26" s="41">
        <v>44980</v>
      </c>
      <c r="B26" s="20">
        <v>29340</v>
      </c>
      <c r="C26" s="34">
        <v>29.34</v>
      </c>
      <c r="D26" s="34">
        <v>7.18</v>
      </c>
      <c r="E26" s="34">
        <v>7.5</v>
      </c>
      <c r="F26" s="20">
        <v>145</v>
      </c>
      <c r="G26" s="20">
        <v>16</v>
      </c>
      <c r="H26" s="20">
        <v>320</v>
      </c>
      <c r="I26" s="20">
        <v>44</v>
      </c>
      <c r="J26" s="20">
        <v>280</v>
      </c>
      <c r="K26" s="20">
        <v>17</v>
      </c>
      <c r="L26" s="20" t="s">
        <v>35</v>
      </c>
      <c r="M26" s="20">
        <v>500</v>
      </c>
      <c r="N26" s="20">
        <v>0.2</v>
      </c>
      <c r="O26" s="20">
        <v>23.51</v>
      </c>
      <c r="P26" s="20">
        <v>1700000</v>
      </c>
      <c r="Q26" s="42"/>
    </row>
    <row r="27" spans="1:17" x14ac:dyDescent="0.3">
      <c r="A27" s="41">
        <v>44981</v>
      </c>
      <c r="B27" s="20">
        <v>29760</v>
      </c>
      <c r="C27" s="34">
        <v>29.76</v>
      </c>
      <c r="D27" s="34">
        <v>7.22</v>
      </c>
      <c r="E27" s="34">
        <v>7.47</v>
      </c>
      <c r="F27" s="20">
        <v>155</v>
      </c>
      <c r="G27" s="20">
        <v>14</v>
      </c>
      <c r="H27" s="20">
        <v>328</v>
      </c>
      <c r="I27" s="20">
        <v>40</v>
      </c>
      <c r="J27" s="20">
        <v>277</v>
      </c>
      <c r="K27" s="20">
        <v>20</v>
      </c>
      <c r="L27" s="20" t="s">
        <v>35</v>
      </c>
      <c r="M27" s="20">
        <v>600</v>
      </c>
      <c r="N27" s="20">
        <v>0.3</v>
      </c>
      <c r="O27" s="20">
        <v>24.34</v>
      </c>
      <c r="P27" s="20">
        <v>1400000</v>
      </c>
      <c r="Q27" s="42"/>
    </row>
    <row r="28" spans="1:17" x14ac:dyDescent="0.3">
      <c r="A28" s="41">
        <v>44982</v>
      </c>
      <c r="B28" s="20">
        <v>28790</v>
      </c>
      <c r="C28" s="34">
        <v>28.79</v>
      </c>
      <c r="D28" s="34">
        <v>7.25</v>
      </c>
      <c r="E28" s="34">
        <v>7.43</v>
      </c>
      <c r="F28" s="20">
        <v>140</v>
      </c>
      <c r="G28" s="20">
        <v>13</v>
      </c>
      <c r="H28" s="20">
        <v>312</v>
      </c>
      <c r="I28" s="20">
        <v>36</v>
      </c>
      <c r="J28" s="20">
        <v>284</v>
      </c>
      <c r="K28" s="20">
        <v>19</v>
      </c>
      <c r="L28" s="20" t="s">
        <v>35</v>
      </c>
      <c r="M28" s="20">
        <v>500</v>
      </c>
      <c r="N28" s="20">
        <v>0.2</v>
      </c>
      <c r="O28" s="20">
        <v>24.19</v>
      </c>
      <c r="P28" s="20">
        <v>1300000</v>
      </c>
      <c r="Q28" s="42"/>
    </row>
    <row r="29" spans="1:17" x14ac:dyDescent="0.3">
      <c r="A29" s="41">
        <v>44983</v>
      </c>
      <c r="B29" s="20">
        <v>29710</v>
      </c>
      <c r="C29" s="34">
        <v>29.71</v>
      </c>
      <c r="D29" s="34">
        <v>7.28</v>
      </c>
      <c r="E29" s="34">
        <v>7.52</v>
      </c>
      <c r="F29" s="20">
        <v>135</v>
      </c>
      <c r="G29" s="20">
        <v>15</v>
      </c>
      <c r="H29" s="20">
        <v>308</v>
      </c>
      <c r="I29" s="20">
        <v>40</v>
      </c>
      <c r="J29" s="20">
        <v>269</v>
      </c>
      <c r="K29" s="20">
        <v>20</v>
      </c>
      <c r="L29" s="20" t="s">
        <v>35</v>
      </c>
      <c r="M29" s="20">
        <v>400</v>
      </c>
      <c r="N29" s="20">
        <v>0.2</v>
      </c>
      <c r="O29" s="20">
        <v>24.54</v>
      </c>
      <c r="P29" s="20">
        <v>1200000</v>
      </c>
      <c r="Q29" s="42"/>
    </row>
    <row r="30" spans="1:17" x14ac:dyDescent="0.3">
      <c r="A30" s="41">
        <v>44984</v>
      </c>
      <c r="B30" s="20">
        <v>29160</v>
      </c>
      <c r="C30" s="34">
        <v>29.16</v>
      </c>
      <c r="D30" s="34">
        <v>7.24</v>
      </c>
      <c r="E30" s="34">
        <v>7.48</v>
      </c>
      <c r="F30" s="20">
        <v>130</v>
      </c>
      <c r="G30" s="20">
        <v>14</v>
      </c>
      <c r="H30" s="20">
        <v>300</v>
      </c>
      <c r="I30" s="20">
        <v>44</v>
      </c>
      <c r="J30" s="20">
        <v>266</v>
      </c>
      <c r="K30" s="20">
        <v>18</v>
      </c>
      <c r="L30" s="20" t="s">
        <v>35</v>
      </c>
      <c r="M30" s="20">
        <v>600</v>
      </c>
      <c r="N30" s="20">
        <v>0.3</v>
      </c>
      <c r="O30" s="20">
        <v>23.39</v>
      </c>
      <c r="P30" s="20">
        <v>1700000</v>
      </c>
      <c r="Q30" s="42"/>
    </row>
    <row r="31" spans="1:17" ht="15" thickBot="1" x14ac:dyDescent="0.35">
      <c r="A31" s="43">
        <v>44985</v>
      </c>
      <c r="B31" s="44">
        <v>30520</v>
      </c>
      <c r="C31" s="51">
        <v>30.52</v>
      </c>
      <c r="D31" s="51">
        <v>7.2</v>
      </c>
      <c r="E31" s="51">
        <v>7.51</v>
      </c>
      <c r="F31" s="44">
        <v>140</v>
      </c>
      <c r="G31" s="44">
        <v>12</v>
      </c>
      <c r="H31" s="44">
        <v>316</v>
      </c>
      <c r="I31" s="44">
        <v>36</v>
      </c>
      <c r="J31" s="44">
        <v>271</v>
      </c>
      <c r="K31" s="44">
        <v>19</v>
      </c>
      <c r="L31" s="44" t="s">
        <v>35</v>
      </c>
      <c r="M31" s="44">
        <v>500</v>
      </c>
      <c r="N31" s="44">
        <v>0.2</v>
      </c>
      <c r="O31" s="44">
        <v>24.17</v>
      </c>
      <c r="P31" s="44">
        <v>1400000</v>
      </c>
      <c r="Q31" s="45"/>
    </row>
    <row r="32" spans="1:17" ht="15" thickBot="1" x14ac:dyDescent="0.35">
      <c r="A32" s="11" t="s">
        <v>30</v>
      </c>
      <c r="B32" s="12">
        <f t="shared" ref="B32:K32" si="0">AVERAGE(B4:B31)</f>
        <v>28974.571428571428</v>
      </c>
      <c r="C32" s="12">
        <f t="shared" si="0"/>
        <v>29.912499999999998</v>
      </c>
      <c r="D32" s="12">
        <f t="shared" si="0"/>
        <v>7.2246428571428565</v>
      </c>
      <c r="E32" s="12">
        <f t="shared" si="0"/>
        <v>7.4882142857142853</v>
      </c>
      <c r="F32" s="12">
        <f t="shared" si="0"/>
        <v>144.28571428571428</v>
      </c>
      <c r="G32" s="12">
        <f t="shared" si="0"/>
        <v>13.678571428571429</v>
      </c>
      <c r="H32" s="12">
        <f t="shared" si="0"/>
        <v>314.28571428571428</v>
      </c>
      <c r="I32" s="12">
        <f t="shared" si="0"/>
        <v>39.714285714285715</v>
      </c>
      <c r="J32" s="12">
        <f t="shared" si="0"/>
        <v>273.42857142857144</v>
      </c>
      <c r="K32" s="12">
        <f t="shared" si="0"/>
        <v>19.642857142857142</v>
      </c>
      <c r="L32" s="12" t="s">
        <v>35</v>
      </c>
      <c r="M32" s="37">
        <f>AVERAGE(M4:M31)</f>
        <v>550</v>
      </c>
      <c r="N32" s="12">
        <f>AVERAGE(N4:N31)</f>
        <v>0.27857142857142858</v>
      </c>
      <c r="O32" s="12">
        <f>AVERAGE(O4:O31)</f>
        <v>24.000714285714285</v>
      </c>
      <c r="P32" s="12">
        <f>AVERAGE(P4:P31)</f>
        <v>1421428.5714285714</v>
      </c>
      <c r="Q32" s="21"/>
    </row>
    <row r="33" spans="1:17" x14ac:dyDescent="0.3">
      <c r="C33" s="52">
        <f>SUM(C4:C31)</f>
        <v>837.55</v>
      </c>
    </row>
    <row r="38" spans="1:17" ht="18" x14ac:dyDescent="0.3">
      <c r="A38" s="60" t="s">
        <v>31</v>
      </c>
      <c r="B38" s="60"/>
      <c r="C38" s="59" t="s">
        <v>32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16"/>
    </row>
    <row r="40" spans="1:17" ht="40.799999999999997" customHeight="1" x14ac:dyDescent="0.3">
      <c r="A40" s="14" t="s">
        <v>33</v>
      </c>
      <c r="B40" s="15">
        <f t="shared" ref="B40:K40" si="1">MIN(B4:B31)</f>
        <v>2918</v>
      </c>
      <c r="C40" s="15">
        <f t="shared" si="1"/>
        <v>26.96</v>
      </c>
      <c r="D40" s="15">
        <f t="shared" si="1"/>
        <v>7.16</v>
      </c>
      <c r="E40" s="15">
        <f t="shared" si="1"/>
        <v>7.38</v>
      </c>
      <c r="F40" s="15">
        <f t="shared" si="1"/>
        <v>130</v>
      </c>
      <c r="G40" s="15">
        <f t="shared" si="1"/>
        <v>11</v>
      </c>
      <c r="H40" s="15">
        <f t="shared" si="1"/>
        <v>300</v>
      </c>
      <c r="I40" s="15">
        <f t="shared" si="1"/>
        <v>36</v>
      </c>
      <c r="J40" s="15">
        <f t="shared" si="1"/>
        <v>263</v>
      </c>
      <c r="K40" s="15">
        <f t="shared" si="1"/>
        <v>17</v>
      </c>
      <c r="L40" s="15"/>
      <c r="M40" s="15">
        <f>MIN(M4:M31)</f>
        <v>400</v>
      </c>
      <c r="N40" s="15">
        <f>MIN(N4:N31)</f>
        <v>0.2</v>
      </c>
      <c r="O40" s="15">
        <f>MIN(O4:O31)</f>
        <v>23.38</v>
      </c>
      <c r="P40" s="15">
        <f>MIN(P4:P31)</f>
        <v>1200000</v>
      </c>
      <c r="Q40" s="15"/>
    </row>
    <row r="41" spans="1:17" x14ac:dyDescent="0.3">
      <c r="A41" s="14"/>
    </row>
    <row r="42" spans="1:17" x14ac:dyDescent="0.3">
      <c r="A42" s="14" t="s">
        <v>34</v>
      </c>
      <c r="B42" s="15">
        <f t="shared" ref="B42:K42" si="2">MAX(B4:B31)</f>
        <v>32950</v>
      </c>
      <c r="C42" s="15">
        <f t="shared" si="2"/>
        <v>32.950000000000003</v>
      </c>
      <c r="D42" s="15">
        <f t="shared" si="2"/>
        <v>7.3</v>
      </c>
      <c r="E42" s="15">
        <f t="shared" si="2"/>
        <v>7.57</v>
      </c>
      <c r="F42" s="15">
        <f t="shared" si="2"/>
        <v>155</v>
      </c>
      <c r="G42" s="15">
        <f t="shared" si="2"/>
        <v>16</v>
      </c>
      <c r="H42" s="15">
        <f t="shared" si="2"/>
        <v>328</v>
      </c>
      <c r="I42" s="15">
        <f t="shared" si="2"/>
        <v>44</v>
      </c>
      <c r="J42" s="15">
        <f t="shared" si="2"/>
        <v>291</v>
      </c>
      <c r="K42" s="15">
        <f t="shared" si="2"/>
        <v>22</v>
      </c>
      <c r="L42" s="15"/>
      <c r="M42" s="15">
        <f>MAX(M4:M31)</f>
        <v>700</v>
      </c>
      <c r="N42" s="15">
        <f>MAX(N4:N31)</f>
        <v>0.5</v>
      </c>
      <c r="O42" s="15">
        <f>MAX(O4:O31)</f>
        <v>24.54</v>
      </c>
      <c r="P42" s="15">
        <f>MAX(P4:P31)</f>
        <v>1700000</v>
      </c>
      <c r="Q42" s="15"/>
    </row>
  </sheetData>
  <mergeCells count="12">
    <mergeCell ref="A38:B38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38:P3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2"/>
  <sheetViews>
    <sheetView tabSelected="1" topLeftCell="A10" workbookViewId="0">
      <selection activeCell="A30" sqref="A30:XFD30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61" t="s">
        <v>29</v>
      </c>
      <c r="B1" s="62"/>
      <c r="C1" s="62"/>
      <c r="D1" s="62"/>
      <c r="E1" s="62"/>
      <c r="F1" s="62"/>
      <c r="G1" s="62"/>
      <c r="H1" s="63"/>
      <c r="I1" s="63"/>
      <c r="J1" s="62"/>
      <c r="K1" s="62"/>
      <c r="L1" s="62"/>
      <c r="M1" s="62"/>
      <c r="N1" s="62"/>
      <c r="O1" s="62"/>
      <c r="P1" s="62"/>
      <c r="Q1" s="6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5" t="s">
        <v>0</v>
      </c>
      <c r="B2" s="67" t="s">
        <v>27</v>
      </c>
      <c r="C2" s="68"/>
      <c r="D2" s="69" t="s">
        <v>1</v>
      </c>
      <c r="E2" s="70"/>
      <c r="F2" s="71" t="s">
        <v>2</v>
      </c>
      <c r="G2" s="72"/>
      <c r="H2" s="73" t="s">
        <v>3</v>
      </c>
      <c r="I2" s="74"/>
      <c r="J2" s="75" t="s">
        <v>4</v>
      </c>
      <c r="K2" s="72"/>
      <c r="L2" s="76" t="s">
        <v>5</v>
      </c>
      <c r="M2" s="72"/>
      <c r="N2" s="2" t="s">
        <v>6</v>
      </c>
      <c r="O2" s="76" t="s">
        <v>7</v>
      </c>
      <c r="P2" s="77"/>
      <c r="Q2" s="78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9"/>
      <c r="B3" s="4" t="s">
        <v>9</v>
      </c>
      <c r="C3" s="5" t="s">
        <v>10</v>
      </c>
      <c r="D3" s="24" t="s">
        <v>11</v>
      </c>
      <c r="E3" s="24" t="s">
        <v>22</v>
      </c>
      <c r="F3" s="46" t="s">
        <v>12</v>
      </c>
      <c r="G3" s="47" t="s">
        <v>23</v>
      </c>
      <c r="H3" s="25" t="s">
        <v>13</v>
      </c>
      <c r="I3" s="25" t="s">
        <v>14</v>
      </c>
      <c r="J3" s="26" t="s">
        <v>15</v>
      </c>
      <c r="K3" s="26" t="s">
        <v>24</v>
      </c>
      <c r="L3" s="27" t="s">
        <v>16</v>
      </c>
      <c r="M3" s="27" t="s">
        <v>17</v>
      </c>
      <c r="N3" s="27" t="s">
        <v>18</v>
      </c>
      <c r="O3" s="27" t="s">
        <v>19</v>
      </c>
      <c r="P3" s="27" t="s">
        <v>20</v>
      </c>
      <c r="Q3" s="7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0">
        <v>44958</v>
      </c>
      <c r="B4" s="19">
        <v>12600</v>
      </c>
      <c r="C4" s="36">
        <v>12.6</v>
      </c>
      <c r="D4" s="48">
        <v>7.29</v>
      </c>
      <c r="E4" s="48">
        <v>7.4</v>
      </c>
      <c r="F4" s="29">
        <v>145</v>
      </c>
      <c r="G4" s="29">
        <v>17</v>
      </c>
      <c r="H4" s="29">
        <v>304</v>
      </c>
      <c r="I4" s="29">
        <v>40</v>
      </c>
      <c r="J4" s="29">
        <v>286</v>
      </c>
      <c r="K4" s="29">
        <v>26</v>
      </c>
      <c r="L4" s="29" t="s">
        <v>35</v>
      </c>
      <c r="M4" s="29">
        <v>500</v>
      </c>
      <c r="N4" s="29">
        <v>0.3</v>
      </c>
      <c r="O4" s="48">
        <v>23.31</v>
      </c>
      <c r="P4" s="29">
        <v>1300000</v>
      </c>
      <c r="Q4" s="30"/>
    </row>
    <row r="5" spans="1:46" x14ac:dyDescent="0.3">
      <c r="A5" s="49">
        <v>44959</v>
      </c>
      <c r="B5" s="20">
        <v>12020</v>
      </c>
      <c r="C5" s="34">
        <v>12.02</v>
      </c>
      <c r="D5" s="34">
        <v>7.3</v>
      </c>
      <c r="E5" s="34">
        <v>7.42</v>
      </c>
      <c r="F5" s="20">
        <v>140</v>
      </c>
      <c r="G5" s="20">
        <v>16</v>
      </c>
      <c r="H5" s="20">
        <v>312</v>
      </c>
      <c r="I5" s="20">
        <v>44</v>
      </c>
      <c r="J5" s="20">
        <v>294</v>
      </c>
      <c r="K5" s="20">
        <v>27</v>
      </c>
      <c r="L5" s="20" t="s">
        <v>35</v>
      </c>
      <c r="M5" s="20">
        <v>600</v>
      </c>
      <c r="N5" s="20">
        <v>0.3</v>
      </c>
      <c r="O5" s="34">
        <v>23.23</v>
      </c>
      <c r="P5" s="20">
        <v>1700000</v>
      </c>
      <c r="Q5" s="42"/>
    </row>
    <row r="6" spans="1:46" x14ac:dyDescent="0.3">
      <c r="A6" s="49">
        <v>44960</v>
      </c>
      <c r="B6" s="20">
        <v>11710</v>
      </c>
      <c r="C6" s="34">
        <v>11.71</v>
      </c>
      <c r="D6" s="34">
        <v>7.26</v>
      </c>
      <c r="E6" s="34">
        <v>7.41</v>
      </c>
      <c r="F6" s="20">
        <v>130</v>
      </c>
      <c r="G6" s="20">
        <v>17</v>
      </c>
      <c r="H6" s="20">
        <v>302</v>
      </c>
      <c r="I6" s="20">
        <v>48</v>
      </c>
      <c r="J6" s="20">
        <v>278</v>
      </c>
      <c r="K6" s="20">
        <v>26</v>
      </c>
      <c r="L6" s="20" t="s">
        <v>35</v>
      </c>
      <c r="M6" s="20">
        <v>500</v>
      </c>
      <c r="N6" s="20">
        <v>0.4</v>
      </c>
      <c r="O6" s="34">
        <v>22.9</v>
      </c>
      <c r="P6" s="20">
        <v>1200000</v>
      </c>
      <c r="Q6" s="42"/>
    </row>
    <row r="7" spans="1:46" x14ac:dyDescent="0.3">
      <c r="A7" s="49">
        <v>44961</v>
      </c>
      <c r="B7" s="20">
        <v>12640</v>
      </c>
      <c r="C7" s="34">
        <v>12.64</v>
      </c>
      <c r="D7" s="34">
        <v>7.3</v>
      </c>
      <c r="E7" s="34">
        <v>7.44</v>
      </c>
      <c r="F7" s="20">
        <v>150</v>
      </c>
      <c r="G7" s="20">
        <v>15</v>
      </c>
      <c r="H7" s="20">
        <v>304</v>
      </c>
      <c r="I7" s="20">
        <v>40</v>
      </c>
      <c r="J7" s="20">
        <v>296</v>
      </c>
      <c r="K7" s="20">
        <v>24</v>
      </c>
      <c r="L7" s="20" t="s">
        <v>35</v>
      </c>
      <c r="M7" s="20">
        <v>400</v>
      </c>
      <c r="N7" s="20">
        <v>0.3</v>
      </c>
      <c r="O7" s="34">
        <v>22.86</v>
      </c>
      <c r="P7" s="20">
        <v>1300000</v>
      </c>
      <c r="Q7" s="42"/>
    </row>
    <row r="8" spans="1:46" x14ac:dyDescent="0.3">
      <c r="A8" s="49">
        <v>44962</v>
      </c>
      <c r="B8" s="20">
        <v>13320</v>
      </c>
      <c r="C8" s="34">
        <v>13.32</v>
      </c>
      <c r="D8" s="34">
        <v>7.25</v>
      </c>
      <c r="E8" s="34">
        <v>7.38</v>
      </c>
      <c r="F8" s="20">
        <v>145</v>
      </c>
      <c r="G8" s="20">
        <v>17</v>
      </c>
      <c r="H8" s="20">
        <v>310</v>
      </c>
      <c r="I8" s="20">
        <v>48</v>
      </c>
      <c r="J8" s="20">
        <v>279</v>
      </c>
      <c r="K8" s="20">
        <v>26</v>
      </c>
      <c r="L8" s="20" t="s">
        <v>35</v>
      </c>
      <c r="M8" s="20">
        <v>600</v>
      </c>
      <c r="N8" s="20">
        <v>0.3</v>
      </c>
      <c r="O8" s="34">
        <v>23.61</v>
      </c>
      <c r="P8" s="20">
        <v>1400000</v>
      </c>
      <c r="Q8" s="42"/>
    </row>
    <row r="9" spans="1:46" x14ac:dyDescent="0.3">
      <c r="A9" s="49">
        <v>44963</v>
      </c>
      <c r="B9" s="20">
        <v>12450</v>
      </c>
      <c r="C9" s="34">
        <v>12.45</v>
      </c>
      <c r="D9" s="34">
        <v>7.29</v>
      </c>
      <c r="E9" s="34">
        <v>7.4</v>
      </c>
      <c r="F9" s="20">
        <v>140</v>
      </c>
      <c r="G9" s="20">
        <v>15</v>
      </c>
      <c r="H9" s="20">
        <v>298</v>
      </c>
      <c r="I9" s="20">
        <v>44</v>
      </c>
      <c r="J9" s="20">
        <v>284</v>
      </c>
      <c r="K9" s="20">
        <v>27</v>
      </c>
      <c r="L9" s="20" t="s">
        <v>35</v>
      </c>
      <c r="M9" s="20">
        <v>500</v>
      </c>
      <c r="N9" s="20">
        <v>0.3</v>
      </c>
      <c r="O9" s="34">
        <v>23.42</v>
      </c>
      <c r="P9" s="20">
        <v>1700000</v>
      </c>
      <c r="Q9" s="42"/>
    </row>
    <row r="10" spans="1:46" x14ac:dyDescent="0.3">
      <c r="A10" s="49">
        <v>44964</v>
      </c>
      <c r="B10" s="20">
        <v>12000</v>
      </c>
      <c r="C10" s="34">
        <v>12</v>
      </c>
      <c r="D10" s="34">
        <v>7.3</v>
      </c>
      <c r="E10" s="34">
        <v>7.42</v>
      </c>
      <c r="F10" s="20">
        <v>150</v>
      </c>
      <c r="G10" s="20">
        <v>16</v>
      </c>
      <c r="H10" s="20">
        <v>312</v>
      </c>
      <c r="I10" s="20">
        <v>40</v>
      </c>
      <c r="J10" s="20">
        <v>292</v>
      </c>
      <c r="K10" s="20">
        <v>26</v>
      </c>
      <c r="L10" s="20" t="s">
        <v>35</v>
      </c>
      <c r="M10" s="20">
        <v>400</v>
      </c>
      <c r="N10" s="20">
        <v>0.3</v>
      </c>
      <c r="O10" s="34">
        <v>22.99</v>
      </c>
      <c r="P10" s="20">
        <v>1300000</v>
      </c>
      <c r="Q10" s="42"/>
    </row>
    <row r="11" spans="1:46" x14ac:dyDescent="0.3">
      <c r="A11" s="49">
        <v>44965</v>
      </c>
      <c r="B11" s="20">
        <v>12560</v>
      </c>
      <c r="C11" s="34">
        <v>12.56</v>
      </c>
      <c r="D11" s="34">
        <v>7.32</v>
      </c>
      <c r="E11" s="34">
        <v>7.44</v>
      </c>
      <c r="F11" s="20">
        <v>130</v>
      </c>
      <c r="G11" s="20">
        <v>15</v>
      </c>
      <c r="H11" s="20">
        <v>309</v>
      </c>
      <c r="I11" s="20">
        <v>48</v>
      </c>
      <c r="J11" s="20">
        <v>285</v>
      </c>
      <c r="K11" s="20">
        <v>29</v>
      </c>
      <c r="L11" s="20" t="s">
        <v>35</v>
      </c>
      <c r="M11" s="20">
        <v>500</v>
      </c>
      <c r="N11" s="20">
        <v>0.3</v>
      </c>
      <c r="O11" s="34">
        <v>23.62</v>
      </c>
      <c r="P11" s="20">
        <v>1500000</v>
      </c>
      <c r="Q11" s="42"/>
    </row>
    <row r="12" spans="1:46" x14ac:dyDescent="0.3">
      <c r="A12" s="49">
        <v>44966</v>
      </c>
      <c r="B12" s="20">
        <v>12890</v>
      </c>
      <c r="C12" s="34">
        <v>12.89</v>
      </c>
      <c r="D12" s="34">
        <v>7.4</v>
      </c>
      <c r="E12" s="34">
        <v>7.42</v>
      </c>
      <c r="F12" s="20">
        <v>145</v>
      </c>
      <c r="G12" s="20">
        <v>16</v>
      </c>
      <c r="H12" s="20">
        <v>305</v>
      </c>
      <c r="I12" s="20">
        <v>44</v>
      </c>
      <c r="J12" s="20">
        <v>289</v>
      </c>
      <c r="K12" s="20">
        <v>27</v>
      </c>
      <c r="L12" s="20" t="s">
        <v>35</v>
      </c>
      <c r="M12" s="20">
        <v>600</v>
      </c>
      <c r="N12" s="20">
        <v>0.3</v>
      </c>
      <c r="O12" s="34">
        <v>23.22</v>
      </c>
      <c r="P12" s="20">
        <v>1700000</v>
      </c>
      <c r="Q12" s="42"/>
    </row>
    <row r="13" spans="1:46" x14ac:dyDescent="0.3">
      <c r="A13" s="49">
        <v>44967</v>
      </c>
      <c r="B13" s="20">
        <v>12010</v>
      </c>
      <c r="C13" s="34">
        <v>12.01</v>
      </c>
      <c r="D13" s="34">
        <v>7.3</v>
      </c>
      <c r="E13" s="34">
        <v>7.45</v>
      </c>
      <c r="F13" s="20">
        <v>135</v>
      </c>
      <c r="G13" s="20">
        <v>17</v>
      </c>
      <c r="H13" s="20">
        <v>312</v>
      </c>
      <c r="I13" s="20">
        <v>40</v>
      </c>
      <c r="J13" s="20">
        <v>267</v>
      </c>
      <c r="K13" s="20">
        <v>25</v>
      </c>
      <c r="L13" s="20" t="s">
        <v>35</v>
      </c>
      <c r="M13" s="20">
        <v>400</v>
      </c>
      <c r="N13" s="20">
        <v>0.2</v>
      </c>
      <c r="O13" s="34">
        <v>25.13</v>
      </c>
      <c r="P13" s="20">
        <v>1400000</v>
      </c>
      <c r="Q13" s="42"/>
    </row>
    <row r="14" spans="1:46" x14ac:dyDescent="0.3">
      <c r="A14" s="49">
        <v>44968</v>
      </c>
      <c r="B14" s="20">
        <v>12490</v>
      </c>
      <c r="C14" s="34">
        <v>12.49</v>
      </c>
      <c r="D14" s="34">
        <v>7.36</v>
      </c>
      <c r="E14" s="34">
        <v>7.51</v>
      </c>
      <c r="F14" s="20">
        <v>140</v>
      </c>
      <c r="G14" s="20">
        <v>15</v>
      </c>
      <c r="H14" s="20">
        <v>308</v>
      </c>
      <c r="I14" s="20">
        <v>44</v>
      </c>
      <c r="J14" s="20">
        <v>272</v>
      </c>
      <c r="K14" s="20">
        <v>26</v>
      </c>
      <c r="L14" s="20" t="s">
        <v>35</v>
      </c>
      <c r="M14" s="20">
        <v>700</v>
      </c>
      <c r="N14" s="20">
        <v>0.3</v>
      </c>
      <c r="O14" s="34">
        <v>24.17</v>
      </c>
      <c r="P14" s="20">
        <v>1200000</v>
      </c>
      <c r="Q14" s="42"/>
    </row>
    <row r="15" spans="1:46" x14ac:dyDescent="0.3">
      <c r="A15" s="49">
        <v>44969</v>
      </c>
      <c r="B15" s="20">
        <v>13520</v>
      </c>
      <c r="C15" s="34">
        <v>13.52</v>
      </c>
      <c r="D15" s="34">
        <v>7.27</v>
      </c>
      <c r="E15" s="34">
        <v>7.38</v>
      </c>
      <c r="F15" s="20">
        <v>145</v>
      </c>
      <c r="G15" s="20">
        <v>18</v>
      </c>
      <c r="H15" s="20">
        <v>300</v>
      </c>
      <c r="I15" s="20">
        <v>48</v>
      </c>
      <c r="J15" s="20">
        <v>286</v>
      </c>
      <c r="K15" s="20">
        <v>24</v>
      </c>
      <c r="L15" s="20" t="s">
        <v>35</v>
      </c>
      <c r="M15" s="20">
        <v>500</v>
      </c>
      <c r="N15" s="20">
        <v>0.2</v>
      </c>
      <c r="O15" s="34">
        <v>23.05</v>
      </c>
      <c r="P15" s="20">
        <v>1700000</v>
      </c>
      <c r="Q15" s="42"/>
    </row>
    <row r="16" spans="1:46" x14ac:dyDescent="0.3">
      <c r="A16" s="49">
        <v>44970</v>
      </c>
      <c r="B16" s="20">
        <v>12700</v>
      </c>
      <c r="C16" s="34">
        <v>12.7</v>
      </c>
      <c r="D16" s="34">
        <v>7.17</v>
      </c>
      <c r="E16" s="34">
        <v>7.31</v>
      </c>
      <c r="F16" s="20">
        <v>150</v>
      </c>
      <c r="G16" s="20">
        <v>16</v>
      </c>
      <c r="H16" s="20">
        <v>304</v>
      </c>
      <c r="I16" s="20">
        <v>44</v>
      </c>
      <c r="J16" s="20">
        <v>269</v>
      </c>
      <c r="K16" s="20">
        <v>21</v>
      </c>
      <c r="L16" s="20" t="s">
        <v>35</v>
      </c>
      <c r="M16" s="20">
        <v>400</v>
      </c>
      <c r="N16" s="20">
        <v>0.3</v>
      </c>
      <c r="O16" s="34">
        <v>24.07</v>
      </c>
      <c r="P16" s="20">
        <v>1400000</v>
      </c>
      <c r="Q16" s="42"/>
    </row>
    <row r="17" spans="1:17" x14ac:dyDescent="0.3">
      <c r="A17" s="49">
        <v>44971</v>
      </c>
      <c r="B17" s="20">
        <v>11280</v>
      </c>
      <c r="C17" s="20">
        <v>11.28</v>
      </c>
      <c r="D17" s="34">
        <v>7.15</v>
      </c>
      <c r="E17" s="34">
        <v>7.29</v>
      </c>
      <c r="F17" s="20">
        <v>130</v>
      </c>
      <c r="G17" s="20">
        <v>17</v>
      </c>
      <c r="H17" s="20">
        <v>312</v>
      </c>
      <c r="I17" s="20">
        <v>40</v>
      </c>
      <c r="J17" s="20">
        <v>275</v>
      </c>
      <c r="K17" s="20">
        <v>19</v>
      </c>
      <c r="L17" s="20" t="s">
        <v>35</v>
      </c>
      <c r="M17" s="20">
        <v>600</v>
      </c>
      <c r="N17" s="20">
        <v>0.2</v>
      </c>
      <c r="O17" s="34">
        <v>23.69</v>
      </c>
      <c r="P17" s="20">
        <v>1300000</v>
      </c>
      <c r="Q17" s="42"/>
    </row>
    <row r="18" spans="1:17" x14ac:dyDescent="0.3">
      <c r="A18" s="49">
        <v>44972</v>
      </c>
      <c r="B18" s="20">
        <v>11200</v>
      </c>
      <c r="C18" s="34">
        <v>11.2</v>
      </c>
      <c r="D18" s="34">
        <v>7.29</v>
      </c>
      <c r="E18" s="34">
        <v>7.46</v>
      </c>
      <c r="F18" s="20">
        <v>145</v>
      </c>
      <c r="G18" s="20">
        <v>16</v>
      </c>
      <c r="H18" s="20">
        <v>302</v>
      </c>
      <c r="I18" s="20">
        <v>44</v>
      </c>
      <c r="J18" s="20">
        <v>282</v>
      </c>
      <c r="K18" s="20">
        <v>22</v>
      </c>
      <c r="L18" s="20" t="s">
        <v>35</v>
      </c>
      <c r="M18" s="20">
        <v>700</v>
      </c>
      <c r="N18" s="20">
        <v>0.3</v>
      </c>
      <c r="O18" s="34">
        <v>23.86</v>
      </c>
      <c r="P18" s="20">
        <v>1400000</v>
      </c>
      <c r="Q18" s="42"/>
    </row>
    <row r="19" spans="1:17" x14ac:dyDescent="0.3">
      <c r="A19" s="49">
        <v>44973</v>
      </c>
      <c r="B19" s="20">
        <v>11500</v>
      </c>
      <c r="C19" s="20">
        <v>11.85</v>
      </c>
      <c r="D19" s="34">
        <v>7.26</v>
      </c>
      <c r="E19" s="34">
        <v>7.32</v>
      </c>
      <c r="F19" s="20">
        <v>130</v>
      </c>
      <c r="G19" s="20">
        <v>18</v>
      </c>
      <c r="H19" s="20">
        <v>304</v>
      </c>
      <c r="I19" s="20">
        <v>48</v>
      </c>
      <c r="J19" s="20">
        <v>290</v>
      </c>
      <c r="K19" s="20">
        <v>28</v>
      </c>
      <c r="L19" s="20" t="s">
        <v>35</v>
      </c>
      <c r="M19" s="20">
        <v>500</v>
      </c>
      <c r="N19" s="20">
        <v>0.3</v>
      </c>
      <c r="O19" s="34">
        <v>24.14</v>
      </c>
      <c r="P19" s="20">
        <v>1200000</v>
      </c>
      <c r="Q19" s="42"/>
    </row>
    <row r="20" spans="1:17" x14ac:dyDescent="0.3">
      <c r="A20" s="49">
        <v>44974</v>
      </c>
      <c r="B20" s="20">
        <v>12600</v>
      </c>
      <c r="C20" s="34">
        <v>12.6</v>
      </c>
      <c r="D20" s="34">
        <v>7.28</v>
      </c>
      <c r="E20" s="34">
        <v>7.4</v>
      </c>
      <c r="F20" s="20">
        <v>150</v>
      </c>
      <c r="G20" s="20">
        <v>16</v>
      </c>
      <c r="H20" s="20">
        <v>310</v>
      </c>
      <c r="I20" s="20">
        <v>44</v>
      </c>
      <c r="J20" s="20">
        <v>284</v>
      </c>
      <c r="K20" s="20">
        <v>24</v>
      </c>
      <c r="L20" s="20" t="s">
        <v>35</v>
      </c>
      <c r="M20" s="20">
        <v>400</v>
      </c>
      <c r="N20" s="20">
        <v>0.3</v>
      </c>
      <c r="O20" s="34">
        <v>24.01</v>
      </c>
      <c r="P20" s="20">
        <v>1300000</v>
      </c>
      <c r="Q20" s="42"/>
    </row>
    <row r="21" spans="1:17" x14ac:dyDescent="0.3">
      <c r="A21" s="49">
        <v>44975</v>
      </c>
      <c r="B21" s="20">
        <v>14180</v>
      </c>
      <c r="C21" s="34">
        <v>14.18</v>
      </c>
      <c r="D21" s="34">
        <v>7.24</v>
      </c>
      <c r="E21" s="34">
        <v>7.35</v>
      </c>
      <c r="F21" s="20">
        <v>135</v>
      </c>
      <c r="G21" s="20">
        <v>17</v>
      </c>
      <c r="H21" s="20">
        <v>300</v>
      </c>
      <c r="I21" s="20">
        <v>40</v>
      </c>
      <c r="J21" s="20">
        <v>292</v>
      </c>
      <c r="K21" s="20">
        <v>21</v>
      </c>
      <c r="L21" s="20" t="s">
        <v>35</v>
      </c>
      <c r="M21" s="20">
        <v>400</v>
      </c>
      <c r="N21" s="20">
        <v>0.3</v>
      </c>
      <c r="O21" s="34">
        <v>23.64</v>
      </c>
      <c r="P21" s="20">
        <v>1400000</v>
      </c>
      <c r="Q21" s="42"/>
    </row>
    <row r="22" spans="1:17" x14ac:dyDescent="0.3">
      <c r="A22" s="49">
        <v>44976</v>
      </c>
      <c r="B22" s="20">
        <v>12500</v>
      </c>
      <c r="C22" s="34">
        <v>12.5</v>
      </c>
      <c r="D22" s="34">
        <v>7.27</v>
      </c>
      <c r="E22" s="34">
        <v>7.41</v>
      </c>
      <c r="F22" s="20">
        <v>145</v>
      </c>
      <c r="G22" s="20">
        <v>16</v>
      </c>
      <c r="H22" s="20">
        <v>305</v>
      </c>
      <c r="I22" s="20">
        <v>44</v>
      </c>
      <c r="J22" s="20">
        <v>273</v>
      </c>
      <c r="K22" s="20">
        <v>19</v>
      </c>
      <c r="L22" s="20" t="s">
        <v>35</v>
      </c>
      <c r="M22" s="20">
        <v>500</v>
      </c>
      <c r="N22" s="20">
        <v>0.3</v>
      </c>
      <c r="O22" s="34">
        <v>22.9</v>
      </c>
      <c r="P22" s="20">
        <v>1700000</v>
      </c>
      <c r="Q22" s="42"/>
    </row>
    <row r="23" spans="1:17" x14ac:dyDescent="0.3">
      <c r="A23" s="49">
        <v>44977</v>
      </c>
      <c r="B23" s="20">
        <v>11870</v>
      </c>
      <c r="C23" s="34">
        <v>11.87</v>
      </c>
      <c r="D23" s="34">
        <v>7.23</v>
      </c>
      <c r="E23" s="34">
        <v>7.4</v>
      </c>
      <c r="F23" s="20">
        <v>130</v>
      </c>
      <c r="G23" s="20">
        <v>15</v>
      </c>
      <c r="H23" s="20">
        <v>302</v>
      </c>
      <c r="I23" s="20">
        <v>48</v>
      </c>
      <c r="J23" s="20">
        <v>287</v>
      </c>
      <c r="K23" s="20">
        <v>20</v>
      </c>
      <c r="L23" s="20" t="s">
        <v>35</v>
      </c>
      <c r="M23" s="20">
        <v>600</v>
      </c>
      <c r="N23" s="20">
        <v>0.3</v>
      </c>
      <c r="O23" s="34">
        <v>23.63</v>
      </c>
      <c r="P23" s="20">
        <v>1500000</v>
      </c>
      <c r="Q23" s="42"/>
    </row>
    <row r="24" spans="1:17" x14ac:dyDescent="0.3">
      <c r="A24" s="49">
        <v>44978</v>
      </c>
      <c r="B24" s="20">
        <v>12530</v>
      </c>
      <c r="C24" s="34">
        <v>12.53</v>
      </c>
      <c r="D24" s="34">
        <v>7.29</v>
      </c>
      <c r="E24" s="34">
        <v>7.42</v>
      </c>
      <c r="F24" s="20">
        <v>150</v>
      </c>
      <c r="G24" s="20">
        <v>16</v>
      </c>
      <c r="H24" s="20">
        <v>295</v>
      </c>
      <c r="I24" s="20">
        <v>44</v>
      </c>
      <c r="J24" s="20">
        <v>296</v>
      </c>
      <c r="K24" s="20">
        <v>22</v>
      </c>
      <c r="L24" s="20" t="s">
        <v>35</v>
      </c>
      <c r="M24" s="20">
        <v>500</v>
      </c>
      <c r="N24" s="20">
        <v>0.3</v>
      </c>
      <c r="O24" s="34">
        <v>22.72</v>
      </c>
      <c r="P24" s="20">
        <v>1400000</v>
      </c>
      <c r="Q24" s="42"/>
    </row>
    <row r="25" spans="1:17" x14ac:dyDescent="0.3">
      <c r="A25" s="49">
        <v>44979</v>
      </c>
      <c r="B25" s="20">
        <v>12060</v>
      </c>
      <c r="C25" s="53">
        <v>12.06</v>
      </c>
      <c r="D25" s="34">
        <v>7.3</v>
      </c>
      <c r="E25" s="34">
        <v>7.41</v>
      </c>
      <c r="F25" s="20">
        <v>135</v>
      </c>
      <c r="G25" s="20">
        <v>17</v>
      </c>
      <c r="H25" s="20">
        <v>304</v>
      </c>
      <c r="I25" s="20">
        <v>48</v>
      </c>
      <c r="J25" s="20">
        <v>292</v>
      </c>
      <c r="K25" s="20">
        <v>21</v>
      </c>
      <c r="L25" s="20" t="s">
        <v>35</v>
      </c>
      <c r="M25" s="20">
        <v>400</v>
      </c>
      <c r="N25" s="20">
        <v>0.3</v>
      </c>
      <c r="O25" s="34">
        <v>24.01</v>
      </c>
      <c r="P25" s="20">
        <v>1200000</v>
      </c>
      <c r="Q25" s="42"/>
    </row>
    <row r="26" spans="1:17" x14ac:dyDescent="0.3">
      <c r="A26" s="49">
        <v>44980</v>
      </c>
      <c r="B26" s="20">
        <v>11530</v>
      </c>
      <c r="C26" s="53">
        <v>11.53</v>
      </c>
      <c r="D26" s="34">
        <v>7.28</v>
      </c>
      <c r="E26" s="34">
        <v>7.44</v>
      </c>
      <c r="F26" s="20">
        <v>150</v>
      </c>
      <c r="G26" s="20">
        <v>18</v>
      </c>
      <c r="H26" s="20">
        <v>312</v>
      </c>
      <c r="I26" s="20">
        <v>44</v>
      </c>
      <c r="J26" s="20">
        <v>268</v>
      </c>
      <c r="K26" s="20">
        <v>24</v>
      </c>
      <c r="L26" s="20" t="s">
        <v>35</v>
      </c>
      <c r="M26" s="20">
        <v>400</v>
      </c>
      <c r="N26" s="20">
        <v>0.2</v>
      </c>
      <c r="O26" s="34">
        <v>22.48</v>
      </c>
      <c r="P26" s="20">
        <v>1400000</v>
      </c>
      <c r="Q26" s="42"/>
    </row>
    <row r="27" spans="1:17" x14ac:dyDescent="0.3">
      <c r="A27" s="49">
        <v>44981</v>
      </c>
      <c r="B27" s="20">
        <v>13120</v>
      </c>
      <c r="C27" s="53">
        <v>13.12</v>
      </c>
      <c r="D27" s="34">
        <v>7.3</v>
      </c>
      <c r="E27" s="34">
        <v>7.43</v>
      </c>
      <c r="F27" s="20">
        <v>140</v>
      </c>
      <c r="G27" s="20">
        <v>15</v>
      </c>
      <c r="H27" s="20">
        <v>310</v>
      </c>
      <c r="I27" s="20">
        <v>48</v>
      </c>
      <c r="J27" s="20">
        <v>298</v>
      </c>
      <c r="K27" s="20">
        <v>25</v>
      </c>
      <c r="L27" s="20" t="s">
        <v>35</v>
      </c>
      <c r="M27" s="20">
        <v>600</v>
      </c>
      <c r="N27" s="20">
        <v>0.3</v>
      </c>
      <c r="O27" s="34">
        <v>24.22</v>
      </c>
      <c r="P27" s="20">
        <v>1300000</v>
      </c>
      <c r="Q27" s="42"/>
    </row>
    <row r="28" spans="1:17" x14ac:dyDescent="0.3">
      <c r="A28" s="49">
        <v>44982</v>
      </c>
      <c r="B28" s="20">
        <v>12990</v>
      </c>
      <c r="C28" s="53">
        <v>12.99</v>
      </c>
      <c r="D28" s="34">
        <v>7.29</v>
      </c>
      <c r="E28" s="34">
        <v>7.4</v>
      </c>
      <c r="F28" s="20">
        <v>135</v>
      </c>
      <c r="G28" s="20">
        <v>16</v>
      </c>
      <c r="H28" s="20">
        <v>308</v>
      </c>
      <c r="I28" s="20">
        <v>40</v>
      </c>
      <c r="J28" s="20">
        <v>287</v>
      </c>
      <c r="K28" s="20">
        <v>26</v>
      </c>
      <c r="L28" s="20" t="s">
        <v>35</v>
      </c>
      <c r="M28" s="20">
        <v>500</v>
      </c>
      <c r="N28" s="20">
        <v>0.3</v>
      </c>
      <c r="O28" s="34">
        <v>23.49</v>
      </c>
      <c r="P28" s="20">
        <v>1200000</v>
      </c>
      <c r="Q28" s="42"/>
    </row>
    <row r="29" spans="1:17" x14ac:dyDescent="0.3">
      <c r="A29" s="49">
        <v>44983</v>
      </c>
      <c r="B29" s="20">
        <v>13600</v>
      </c>
      <c r="C29" s="53">
        <v>13.6</v>
      </c>
      <c r="D29" s="34">
        <v>7.25</v>
      </c>
      <c r="E29" s="34">
        <v>7.43</v>
      </c>
      <c r="F29" s="20">
        <v>130</v>
      </c>
      <c r="G29" s="20">
        <v>17</v>
      </c>
      <c r="H29" s="20">
        <v>304</v>
      </c>
      <c r="I29" s="20">
        <v>48</v>
      </c>
      <c r="J29" s="20">
        <v>295</v>
      </c>
      <c r="K29" s="20">
        <v>27</v>
      </c>
      <c r="L29" s="20" t="s">
        <v>35</v>
      </c>
      <c r="M29" s="20">
        <v>600</v>
      </c>
      <c r="N29" s="20">
        <v>0.2</v>
      </c>
      <c r="O29" s="34">
        <v>22.8</v>
      </c>
      <c r="P29" s="20">
        <v>1400000</v>
      </c>
      <c r="Q29" s="42"/>
    </row>
    <row r="30" spans="1:17" x14ac:dyDescent="0.3">
      <c r="A30" s="49">
        <v>44984</v>
      </c>
      <c r="B30" s="20">
        <v>12680</v>
      </c>
      <c r="C30" s="53">
        <v>12.68</v>
      </c>
      <c r="D30" s="34">
        <v>7.3</v>
      </c>
      <c r="E30" s="34">
        <v>7.4</v>
      </c>
      <c r="F30" s="20">
        <v>150</v>
      </c>
      <c r="G30" s="20">
        <v>16</v>
      </c>
      <c r="H30" s="20">
        <v>302</v>
      </c>
      <c r="I30" s="20">
        <v>44</v>
      </c>
      <c r="J30" s="20">
        <v>298</v>
      </c>
      <c r="K30" s="20">
        <v>28</v>
      </c>
      <c r="L30" s="20" t="s">
        <v>35</v>
      </c>
      <c r="M30" s="20">
        <v>400</v>
      </c>
      <c r="N30" s="20">
        <v>0.3</v>
      </c>
      <c r="O30" s="34">
        <v>22.57</v>
      </c>
      <c r="P30" s="20">
        <v>1500000</v>
      </c>
      <c r="Q30" s="42"/>
    </row>
    <row r="31" spans="1:17" ht="15" thickBot="1" x14ac:dyDescent="0.35">
      <c r="A31" s="50">
        <v>44985</v>
      </c>
      <c r="B31" s="54">
        <v>13680</v>
      </c>
      <c r="C31" s="55">
        <v>13.68</v>
      </c>
      <c r="D31" s="56">
        <v>7.24</v>
      </c>
      <c r="E31" s="56">
        <v>7.37</v>
      </c>
      <c r="F31" s="54">
        <v>145</v>
      </c>
      <c r="G31" s="54">
        <v>15</v>
      </c>
      <c r="H31" s="54">
        <v>310</v>
      </c>
      <c r="I31" s="54">
        <v>48</v>
      </c>
      <c r="J31" s="54">
        <v>282</v>
      </c>
      <c r="K31" s="54">
        <v>27</v>
      </c>
      <c r="L31" s="54" t="s">
        <v>35</v>
      </c>
      <c r="M31" s="54">
        <v>500</v>
      </c>
      <c r="N31" s="54">
        <v>0.3</v>
      </c>
      <c r="O31" s="56">
        <v>23.86</v>
      </c>
      <c r="P31" s="54">
        <v>1700000</v>
      </c>
      <c r="Q31" s="57"/>
    </row>
    <row r="32" spans="1:17" ht="15" thickBot="1" x14ac:dyDescent="0.35">
      <c r="A32" s="28" t="s">
        <v>30</v>
      </c>
      <c r="B32" s="58">
        <f t="shared" ref="B32:K32" si="0">AVERAGE(B4:B31)</f>
        <v>12508.214285714286</v>
      </c>
      <c r="C32" s="12">
        <f t="shared" si="0"/>
        <v>12.520714285714286</v>
      </c>
      <c r="D32" s="12">
        <f t="shared" si="0"/>
        <v>7.2778571428571448</v>
      </c>
      <c r="E32" s="12">
        <f t="shared" si="0"/>
        <v>7.4039285714285725</v>
      </c>
      <c r="F32" s="12">
        <f t="shared" si="0"/>
        <v>140.89285714285714</v>
      </c>
      <c r="G32" s="12">
        <f t="shared" si="0"/>
        <v>16.25</v>
      </c>
      <c r="H32" s="12">
        <f t="shared" si="0"/>
        <v>305.71428571428572</v>
      </c>
      <c r="I32" s="12">
        <f t="shared" si="0"/>
        <v>44.428571428571431</v>
      </c>
      <c r="J32" s="12">
        <f t="shared" si="0"/>
        <v>284.85714285714283</v>
      </c>
      <c r="K32" s="12">
        <f t="shared" si="0"/>
        <v>24.535714285714285</v>
      </c>
      <c r="L32" s="12" t="s">
        <v>35</v>
      </c>
      <c r="M32" s="37">
        <f>AVERAGE(M4:M31)</f>
        <v>507.14285714285717</v>
      </c>
      <c r="N32" s="12">
        <f>AVERAGE(N4:N31)</f>
        <v>0.28571428571428564</v>
      </c>
      <c r="O32" s="12">
        <f>AVERAGE(O4:O31)</f>
        <v>23.485714285714288</v>
      </c>
      <c r="P32" s="12">
        <f>AVERAGE(P4:P31)</f>
        <v>1417857.142857143</v>
      </c>
      <c r="Q32" s="21"/>
    </row>
    <row r="33" spans="1:17" x14ac:dyDescent="0.3">
      <c r="C33" s="52">
        <f>SUM(C4:C31)</f>
        <v>350.58</v>
      </c>
    </row>
    <row r="38" spans="1:17" ht="18" x14ac:dyDescent="0.3">
      <c r="A38" s="60" t="s">
        <v>31</v>
      </c>
      <c r="B38" s="60"/>
      <c r="C38" s="59" t="s">
        <v>32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16"/>
    </row>
    <row r="40" spans="1:17" ht="40.799999999999997" customHeight="1" x14ac:dyDescent="0.3">
      <c r="A40" s="14" t="s">
        <v>33</v>
      </c>
      <c r="B40" s="15">
        <f t="shared" ref="B40:K40" si="1">MIN(B4:B31)</f>
        <v>11200</v>
      </c>
      <c r="C40" s="15">
        <f t="shared" si="1"/>
        <v>11.2</v>
      </c>
      <c r="D40" s="15">
        <f t="shared" si="1"/>
        <v>7.15</v>
      </c>
      <c r="E40" s="15">
        <f t="shared" si="1"/>
        <v>7.29</v>
      </c>
      <c r="F40" s="15">
        <f t="shared" si="1"/>
        <v>130</v>
      </c>
      <c r="G40" s="15">
        <f t="shared" si="1"/>
        <v>15</v>
      </c>
      <c r="H40" s="15">
        <f t="shared" si="1"/>
        <v>295</v>
      </c>
      <c r="I40" s="15">
        <f t="shared" si="1"/>
        <v>40</v>
      </c>
      <c r="J40" s="15">
        <f t="shared" si="1"/>
        <v>267</v>
      </c>
      <c r="K40" s="15">
        <f t="shared" si="1"/>
        <v>19</v>
      </c>
      <c r="L40" s="15"/>
      <c r="M40" s="15">
        <f>MIN(M4:M31)</f>
        <v>400</v>
      </c>
      <c r="N40" s="15">
        <f>MIN(N4:N31)</f>
        <v>0.2</v>
      </c>
      <c r="O40" s="15">
        <f>MIN(O4:O31)</f>
        <v>22.48</v>
      </c>
      <c r="P40" s="15">
        <f>MIN(P4:P31)</f>
        <v>1200000</v>
      </c>
      <c r="Q40" s="15"/>
    </row>
    <row r="41" spans="1:17" x14ac:dyDescent="0.3">
      <c r="A41" s="14"/>
    </row>
    <row r="42" spans="1:17" x14ac:dyDescent="0.3">
      <c r="A42" s="14" t="s">
        <v>34</v>
      </c>
      <c r="B42" s="15">
        <f t="shared" ref="B42:K42" si="2">MAX(B4:B31)</f>
        <v>14180</v>
      </c>
      <c r="C42" s="15">
        <f t="shared" si="2"/>
        <v>14.18</v>
      </c>
      <c r="D42" s="15">
        <f t="shared" si="2"/>
        <v>7.4</v>
      </c>
      <c r="E42" s="15">
        <f t="shared" si="2"/>
        <v>7.51</v>
      </c>
      <c r="F42" s="15">
        <f t="shared" si="2"/>
        <v>150</v>
      </c>
      <c r="G42" s="15">
        <f t="shared" si="2"/>
        <v>18</v>
      </c>
      <c r="H42" s="15">
        <f t="shared" si="2"/>
        <v>312</v>
      </c>
      <c r="I42" s="15">
        <f t="shared" si="2"/>
        <v>48</v>
      </c>
      <c r="J42" s="15">
        <f t="shared" si="2"/>
        <v>298</v>
      </c>
      <c r="K42" s="15">
        <f t="shared" si="2"/>
        <v>29</v>
      </c>
      <c r="L42" s="15"/>
      <c r="M42" s="15">
        <f>MAX(M4:M31)</f>
        <v>700</v>
      </c>
      <c r="N42" s="15">
        <f>MAX(N4:N31)</f>
        <v>0.4</v>
      </c>
      <c r="O42" s="15">
        <f>MAX(O4:O31)</f>
        <v>25.13</v>
      </c>
      <c r="P42" s="15">
        <f>MAX(P4:P31)</f>
        <v>1700000</v>
      </c>
      <c r="Q42" s="15"/>
    </row>
  </sheetData>
  <mergeCells count="12">
    <mergeCell ref="C38:P38"/>
    <mergeCell ref="A38:B38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2024-07-29T13:06:57Z</dcterms:modified>
</cp:coreProperties>
</file>