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B94F97CC-C4A7-417A-B87E-83C121488952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Numayadahi" sheetId="3" r:id="rId1"/>
    <sheet name="Salori" sheetId="4" r:id="rId2"/>
    <sheet name="Kodra" sheetId="5" r:id="rId3"/>
    <sheet name="Ponghat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6" l="1"/>
  <c r="C36" i="5"/>
  <c r="D36" i="4"/>
  <c r="C36" i="3"/>
  <c r="C35" i="6" l="1"/>
  <c r="D35" i="6"/>
  <c r="E35" i="6"/>
  <c r="F35" i="6"/>
  <c r="G35" i="6"/>
  <c r="H35" i="6"/>
  <c r="I35" i="6"/>
  <c r="J35" i="6"/>
  <c r="K35" i="6"/>
  <c r="M35" i="6"/>
  <c r="N35" i="6"/>
  <c r="O35" i="6"/>
  <c r="P35" i="6"/>
  <c r="B35" i="6"/>
  <c r="C35" i="5"/>
  <c r="D35" i="5"/>
  <c r="E35" i="5"/>
  <c r="F35" i="5"/>
  <c r="G35" i="5"/>
  <c r="H35" i="5"/>
  <c r="I35" i="5"/>
  <c r="J35" i="5"/>
  <c r="K35" i="5"/>
  <c r="M35" i="5"/>
  <c r="N35" i="5"/>
  <c r="O35" i="5"/>
  <c r="P35" i="5"/>
  <c r="B35" i="5"/>
  <c r="P45" i="6"/>
  <c r="O45" i="6"/>
  <c r="N45" i="6"/>
  <c r="M45" i="6"/>
  <c r="K45" i="6"/>
  <c r="J45" i="6"/>
  <c r="I45" i="6"/>
  <c r="H45" i="6"/>
  <c r="G45" i="6"/>
  <c r="F45" i="6"/>
  <c r="E45" i="6"/>
  <c r="D45" i="6"/>
  <c r="C45" i="6"/>
  <c r="B45" i="6"/>
  <c r="P43" i="6"/>
  <c r="O43" i="6"/>
  <c r="N43" i="6"/>
  <c r="M43" i="6"/>
  <c r="K43" i="6"/>
  <c r="J43" i="6"/>
  <c r="I43" i="6"/>
  <c r="H43" i="6"/>
  <c r="G43" i="6"/>
  <c r="F43" i="6"/>
  <c r="E43" i="6"/>
  <c r="D43" i="6"/>
  <c r="C43" i="6"/>
  <c r="B43" i="6"/>
  <c r="P45" i="5"/>
  <c r="O45" i="5"/>
  <c r="N45" i="5"/>
  <c r="M45" i="5"/>
  <c r="K45" i="5"/>
  <c r="J45" i="5"/>
  <c r="I45" i="5"/>
  <c r="H45" i="5"/>
  <c r="G45" i="5"/>
  <c r="F45" i="5"/>
  <c r="E45" i="5"/>
  <c r="D45" i="5"/>
  <c r="C45" i="5"/>
  <c r="B45" i="5"/>
  <c r="P43" i="5"/>
  <c r="O43" i="5"/>
  <c r="N43" i="5"/>
  <c r="M43" i="5"/>
  <c r="K43" i="5"/>
  <c r="J43" i="5"/>
  <c r="I43" i="5"/>
  <c r="H43" i="5"/>
  <c r="G43" i="5"/>
  <c r="F43" i="5"/>
  <c r="E43" i="5"/>
  <c r="D43" i="5"/>
  <c r="C43" i="5"/>
  <c r="B43" i="5"/>
  <c r="Q45" i="4"/>
  <c r="P45" i="4"/>
  <c r="O45" i="4"/>
  <c r="N45" i="4"/>
  <c r="L45" i="4"/>
  <c r="K45" i="4"/>
  <c r="J45" i="4"/>
  <c r="I45" i="4"/>
  <c r="H45" i="4"/>
  <c r="G45" i="4"/>
  <c r="F45" i="4"/>
  <c r="E45" i="4"/>
  <c r="D45" i="4"/>
  <c r="C45" i="4"/>
  <c r="Q43" i="4"/>
  <c r="P43" i="4"/>
  <c r="O43" i="4"/>
  <c r="N43" i="4"/>
  <c r="L43" i="4"/>
  <c r="K43" i="4"/>
  <c r="J43" i="4"/>
  <c r="I43" i="4"/>
  <c r="H43" i="4"/>
  <c r="G43" i="4"/>
  <c r="F43" i="4"/>
  <c r="E43" i="4"/>
  <c r="D43" i="4"/>
  <c r="C43" i="4"/>
  <c r="D35" i="4"/>
  <c r="E35" i="4"/>
  <c r="F35" i="4"/>
  <c r="G35" i="4"/>
  <c r="H35" i="4"/>
  <c r="I35" i="4"/>
  <c r="J35" i="4"/>
  <c r="K35" i="4"/>
  <c r="L35" i="4"/>
  <c r="N35" i="4"/>
  <c r="O35" i="4"/>
  <c r="P35" i="4"/>
  <c r="Q35" i="4"/>
  <c r="C35" i="4"/>
  <c r="C43" i="3"/>
  <c r="D43" i="3"/>
  <c r="E43" i="3"/>
  <c r="F43" i="3"/>
  <c r="G43" i="3"/>
  <c r="H43" i="3"/>
  <c r="I43" i="3"/>
  <c r="J43" i="3"/>
  <c r="K43" i="3"/>
  <c r="M43" i="3"/>
  <c r="N43" i="3"/>
  <c r="O43" i="3"/>
  <c r="P43" i="3"/>
  <c r="C45" i="3"/>
  <c r="D45" i="3"/>
  <c r="E45" i="3"/>
  <c r="F45" i="3"/>
  <c r="G45" i="3"/>
  <c r="H45" i="3"/>
  <c r="I45" i="3"/>
  <c r="J45" i="3"/>
  <c r="K45" i="3"/>
  <c r="M45" i="3"/>
  <c r="N45" i="3"/>
  <c r="O45" i="3"/>
  <c r="P45" i="3"/>
  <c r="B45" i="3"/>
  <c r="B43" i="3"/>
  <c r="C35" i="3"/>
  <c r="D35" i="3"/>
  <c r="E35" i="3"/>
  <c r="F35" i="3"/>
  <c r="G35" i="3"/>
  <c r="H35" i="3"/>
  <c r="I35" i="3"/>
  <c r="J35" i="3"/>
  <c r="K35" i="3"/>
  <c r="M35" i="3"/>
  <c r="N35" i="3"/>
  <c r="O35" i="3"/>
  <c r="P35" i="3"/>
  <c r="B35" i="3"/>
</calcChain>
</file>

<file path=xl/sharedStrings.xml><?xml version="1.0" encoding="utf-8"?>
<sst xmlns="http://schemas.openxmlformats.org/spreadsheetml/2006/main" count="254" uniqueCount="39">
  <si>
    <t>Date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</si>
  <si>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</si>
  <si>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</si>
  <si>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</si>
  <si>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</si>
  <si>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</si>
  <si>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</si>
  <si>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</si>
  <si>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</si>
  <si>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</si>
  <si>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</si>
  <si>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</si>
  <si>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</si>
  <si>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Inlet COD
 (Design- &lt;500 mg/l)</t>
  </si>
  <si>
    <t>Final COD (Design  - &lt;50 mg/l)</t>
  </si>
  <si>
    <t>Inlet TSS
 (Design- &lt;500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</si>
  <si>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</si>
  <si>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</si>
  <si>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</si>
  <si>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</si>
  <si>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</si>
  <si>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Daily Feed Quantity  
MLD
(Design-
50 MLD)</t>
  </si>
  <si>
    <t>Final
pH (Design- 6.5 to 9.0)</t>
  </si>
  <si>
    <t>Final
BOD (Design - &lt;20 mg/l)</t>
  </si>
  <si>
    <t>Final TSS (Design  - &lt;30 mg/l)</t>
  </si>
  <si>
    <t>Numayadahi STP, 50 MLD STP at Prayagraj
 INLET FLOW &amp; QUALITY REPORT</t>
  </si>
  <si>
    <t>Daily Feed Quantity  
MLD
(Design-
29 MLD)</t>
  </si>
  <si>
    <t>Daily Feed Quantity  
MLD
(Design-
25 MLD)</t>
  </si>
  <si>
    <t>Daily Feed Quantity  
MLD
(Design-
10 MLD)</t>
  </si>
  <si>
    <t>Salori STP, 29 MLD STP at Prayagraj
 INLET FLOW &amp; QUALITY REPORT</t>
  </si>
  <si>
    <t>Kodra STP, 25 MLD STP at Prayagraj
 INLET FLOW &amp; QUALITY REPORT</t>
  </si>
  <si>
    <t>Ponghat STP, 10 MLD STP at Prayagraj
 INLET FLOW &amp; QUALITY REPORT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</si>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</sst>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22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1" fillId="0" borderId="0" xfId="0" applyFont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8" fillId="12" borderId="7" xfId="0" applyFont="1" applyFill="1" applyBorder="1" applyAlignment="1">
      <alignment horizontal="center" vertical="center" wrapText="1"/>
    </xf>
    <xf numFmtId="0" fontId="8" fillId="13" borderId="10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 wrapText="1"/>
    </xf>
    <xf numFmtId="15" fontId="14" fillId="0" borderId="10" xfId="0" applyNumberFormat="1" applyFont="1" applyBorder="1" applyAlignment="1">
      <alignment horizontal="center" vertical="center" wrapText="1"/>
    </xf>
    <xf numFmtId="2" fontId="14" fillId="0" borderId="14" xfId="0" applyNumberFormat="1" applyFont="1" applyBorder="1" applyAlignment="1">
      <alignment horizontal="center"/>
    </xf>
    <xf numFmtId="15" fontId="12" fillId="0" borderId="15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2" fontId="0" fillId="0" borderId="0" xfId="0" applyNumberFormat="1"/>
    <xf numFmtId="0" fontId="16" fillId="0" borderId="0" xfId="0" applyFont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8" fillId="7" borderId="16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2" fontId="12" fillId="0" borderId="13" xfId="0" applyNumberFormat="1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13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5" fontId="12" fillId="0" borderId="13" xfId="0" applyNumberFormat="1" applyFont="1" applyBorder="1" applyAlignment="1">
      <alignment horizontal="center" vertical="center" wrapText="1"/>
    </xf>
    <xf numFmtId="2" fontId="12" fillId="0" borderId="13" xfId="0" applyNumberFormat="1" applyFont="1" applyBorder="1" applyAlignment="1">
      <alignment vertical="center" wrapText="1"/>
    </xf>
    <xf numFmtId="15" fontId="12" fillId="0" borderId="20" xfId="0" applyNumberFormat="1" applyFont="1" applyBorder="1" applyAlignment="1">
      <alignment horizontal="center" vertical="center" wrapText="1"/>
    </xf>
    <xf numFmtId="2" fontId="12" fillId="0" borderId="20" xfId="0" applyNumberFormat="1" applyFont="1" applyBorder="1" applyAlignment="1">
      <alignment vertical="center" wrapText="1"/>
    </xf>
    <xf numFmtId="2" fontId="12" fillId="0" borderId="15" xfId="0" applyNumberFormat="1" applyFont="1" applyBorder="1" applyAlignment="1">
      <alignment vertical="center" wrapText="1"/>
    </xf>
    <xf numFmtId="15" fontId="12" fillId="0" borderId="21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2" fontId="12" fillId="0" borderId="20" xfId="0" applyNumberFormat="1" applyFont="1" applyBorder="1" applyAlignment="1">
      <alignment horizontal="left" vertical="center" wrapText="1"/>
    </xf>
    <xf numFmtId="15" fontId="14" fillId="0" borderId="6" xfId="0" applyNumberFormat="1" applyFont="1" applyBorder="1" applyAlignment="1">
      <alignment horizontal="center" vertical="center" wrapText="1"/>
    </xf>
    <xf numFmtId="2" fontId="14" fillId="0" borderId="22" xfId="0" applyNumberFormat="1" applyFont="1" applyBorder="1" applyAlignment="1">
      <alignment horizontal="center"/>
    </xf>
    <xf numFmtId="2" fontId="12" fillId="0" borderId="18" xfId="0" applyNumberFormat="1" applyFont="1" applyBorder="1" applyAlignment="1">
      <alignment horizontal="left" vertical="center" wrapText="1"/>
    </xf>
    <xf numFmtId="0" fontId="0" fillId="0" borderId="18" xfId="0" applyBorder="1"/>
    <xf numFmtId="2" fontId="14" fillId="0" borderId="22" xfId="0" applyNumberFormat="1" applyFont="1" applyBorder="1" applyAlignment="1">
      <alignment horizontal="center" vertical="center"/>
    </xf>
    <xf numFmtId="2" fontId="12" fillId="0" borderId="15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3" fillId="0" borderId="3" xfId="0" applyFont="1" applyBorder="1"/>
    <xf numFmtId="0" fontId="13" fillId="0" borderId="1" xfId="0" applyFont="1" applyBorder="1"/>
    <xf numFmtId="0" fontId="13" fillId="0" borderId="4" xfId="0" applyFont="1" applyBorder="1"/>
    <xf numFmtId="0" fontId="3" fillId="3" borderId="5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3" fillId="4" borderId="6" xfId="0" applyFont="1" applyFill="1" applyBorder="1" applyAlignment="1">
      <alignment horizontal="center" vertical="center" wrapText="1"/>
    </xf>
    <xf numFmtId="0" fontId="4" fillId="5" borderId="7" xfId="0" applyFont="1" applyFill="1" applyBorder="1"/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7" fillId="8" borderId="8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479066</xdr:colOff>
      <xdr:row>0</xdr:row>
      <xdr:rowOff>80839</xdr:rowOff>
    </xdr:from>
    <xdr:to>
      <xdr:col>16</xdr:col>
      <xdr:colOff>1483923</xdr:colOff>
      <xdr:row>0</xdr:row>
      <xdr:rowOff>775253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30909" y="80839"/>
          <a:ext cx="1753605" cy="6944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16</xdr:col>
      <xdr:colOff>548640</xdr:colOff>
      <xdr:row>0</xdr:row>
      <xdr:rowOff>99061</xdr:rowOff>
    </xdr:from>
    <xdr:to>
      <xdr:col>17</xdr:col>
      <xdr:colOff>1530858</xdr:colOff>
      <xdr:row>0</xdr:row>
      <xdr:rowOff>777241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42220" y="99061"/>
          <a:ext cx="1713738" cy="6781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457200</xdr:colOff>
      <xdr:row>0</xdr:row>
      <xdr:rowOff>83821</xdr:rowOff>
    </xdr:from>
    <xdr:to>
      <xdr:col>16</xdr:col>
      <xdr:colOff>1466294</xdr:colOff>
      <xdr:row>0</xdr:row>
      <xdr:rowOff>769621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72600" y="83821"/>
          <a:ext cx="1732994" cy="685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548640</xdr:colOff>
      <xdr:row>0</xdr:row>
      <xdr:rowOff>99061</xdr:rowOff>
    </xdr:from>
    <xdr:to>
      <xdr:col>16</xdr:col>
      <xdr:colOff>1492347</xdr:colOff>
      <xdr:row>0</xdr:row>
      <xdr:rowOff>762001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64040" y="99061"/>
          <a:ext cx="1675227" cy="662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T45"/>
  <sheetViews>
    <sheetView topLeftCell="A7" zoomScale="115" zoomScaleNormal="115" workbookViewId="0">
      <selection activeCell="A9" sqref="A9:XFD9"/>
    </sheetView>
  </sheetViews>
  <sheetFormatPr defaultRowHeight="14.4" x14ac:dyDescent="0.3"/>
  <cols>
    <col min="1" max="1" width="9.77734375" customWidth="1"/>
    <col min="2" max="2" width="8.5546875" customWidth="1"/>
    <col min="3" max="3" width="8.6640625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88671875" bestFit="1" customWidth="1"/>
    <col min="17" max="17" width="22.5546875" customWidth="1"/>
  </cols>
  <sheetData>
    <row r="1" spans="1:46" ht="69.75" customHeight="1" thickBot="1" x14ac:dyDescent="0.6">
      <c r="A1" s="52" t="s">
        <v>25</v>
      </c>
      <c r="B1" s="53"/>
      <c r="C1" s="53"/>
      <c r="D1" s="53"/>
      <c r="E1" s="53"/>
      <c r="F1" s="53"/>
      <c r="G1" s="53"/>
      <c r="H1" s="54"/>
      <c r="I1" s="54"/>
      <c r="J1" s="53"/>
      <c r="K1" s="53"/>
      <c r="L1" s="53"/>
      <c r="M1" s="53"/>
      <c r="N1" s="53"/>
      <c r="O1" s="53"/>
      <c r="P1" s="53"/>
      <c r="Q1" s="55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56" t="s">
        <v>0</v>
      </c>
      <c r="B2" s="58" t="s">
        <v>21</v>
      </c>
      <c r="C2" s="59"/>
      <c r="D2" s="60" t="s">
        <v>1</v>
      </c>
      <c r="E2" s="61"/>
      <c r="F2" s="62" t="s">
        <v>2</v>
      </c>
      <c r="G2" s="63"/>
      <c r="H2" s="64" t="s">
        <v>3</v>
      </c>
      <c r="I2" s="65"/>
      <c r="J2" s="66" t="s">
        <v>4</v>
      </c>
      <c r="K2" s="63"/>
      <c r="L2" s="67" t="s">
        <v>5</v>
      </c>
      <c r="M2" s="63"/>
      <c r="N2" s="2" t="s">
        <v>6</v>
      </c>
      <c r="O2" s="67" t="s">
        <v>7</v>
      </c>
      <c r="P2" s="68"/>
      <c r="Q2" s="69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57"/>
      <c r="B3" s="4" t="s">
        <v>9</v>
      </c>
      <c r="C3" s="5" t="s">
        <v>10</v>
      </c>
      <c r="D3" s="6" t="s">
        <v>11</v>
      </c>
      <c r="E3" s="6" t="s">
        <v>22</v>
      </c>
      <c r="F3" s="22" t="s">
        <v>12</v>
      </c>
      <c r="G3" s="23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9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57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13">
        <v>44896</v>
      </c>
      <c r="B4" s="18">
        <v>50030</v>
      </c>
      <c r="C4" s="34">
        <v>50.03</v>
      </c>
      <c r="D4" s="34">
        <v>7.19</v>
      </c>
      <c r="E4" s="34">
        <v>7.7</v>
      </c>
      <c r="F4" s="18">
        <v>139</v>
      </c>
      <c r="G4" s="18">
        <v>16</v>
      </c>
      <c r="H4" s="18">
        <v>328</v>
      </c>
      <c r="I4" s="18">
        <v>36</v>
      </c>
      <c r="J4" s="18">
        <v>248</v>
      </c>
      <c r="K4" s="18">
        <v>19</v>
      </c>
      <c r="L4" s="18" t="s">
        <v>37</v>
      </c>
      <c r="M4" s="18">
        <v>400</v>
      </c>
      <c r="N4" s="18">
        <v>0.3</v>
      </c>
      <c r="O4" s="34">
        <v>24.37</v>
      </c>
      <c r="P4" s="18">
        <v>1400000</v>
      </c>
      <c r="Q4" s="49"/>
    </row>
    <row r="5" spans="1:46" x14ac:dyDescent="0.3">
      <c r="A5" s="36">
        <v>44897</v>
      </c>
      <c r="B5" s="19">
        <v>50040</v>
      </c>
      <c r="C5" s="29">
        <v>50.04</v>
      </c>
      <c r="D5" s="29">
        <v>7.17</v>
      </c>
      <c r="E5" s="29">
        <v>7.58</v>
      </c>
      <c r="F5" s="19">
        <v>133</v>
      </c>
      <c r="G5" s="19">
        <v>15</v>
      </c>
      <c r="H5" s="19">
        <v>312</v>
      </c>
      <c r="I5" s="19">
        <v>40</v>
      </c>
      <c r="J5" s="19">
        <v>278</v>
      </c>
      <c r="K5" s="19">
        <v>19</v>
      </c>
      <c r="L5" s="19" t="s">
        <v>37</v>
      </c>
      <c r="M5" s="19">
        <v>500</v>
      </c>
      <c r="N5" s="19">
        <v>0.3</v>
      </c>
      <c r="O5" s="29">
        <v>23.79</v>
      </c>
      <c r="P5" s="19">
        <v>1300000</v>
      </c>
      <c r="Q5" s="26"/>
    </row>
    <row r="6" spans="1:46" x14ac:dyDescent="0.3">
      <c r="A6" s="36">
        <v>44898</v>
      </c>
      <c r="B6" s="19">
        <v>52120</v>
      </c>
      <c r="C6" s="29">
        <v>52.12</v>
      </c>
      <c r="D6" s="29">
        <v>7.29</v>
      </c>
      <c r="E6" s="29">
        <v>7.65</v>
      </c>
      <c r="F6" s="19">
        <v>136</v>
      </c>
      <c r="G6" s="19">
        <v>16</v>
      </c>
      <c r="H6" s="19">
        <v>336</v>
      </c>
      <c r="I6" s="19">
        <v>40</v>
      </c>
      <c r="J6" s="19">
        <v>255</v>
      </c>
      <c r="K6" s="19">
        <v>18</v>
      </c>
      <c r="L6" s="19" t="s">
        <v>37</v>
      </c>
      <c r="M6" s="19">
        <v>600</v>
      </c>
      <c r="N6" s="19">
        <v>0.3</v>
      </c>
      <c r="O6" s="29">
        <v>23.14</v>
      </c>
      <c r="P6" s="19">
        <v>1200000</v>
      </c>
      <c r="Q6" s="26"/>
    </row>
    <row r="7" spans="1:46" x14ac:dyDescent="0.3">
      <c r="A7" s="36">
        <v>44899</v>
      </c>
      <c r="B7" s="19">
        <v>55820</v>
      </c>
      <c r="C7" s="29">
        <v>55.82</v>
      </c>
      <c r="D7" s="29">
        <v>7.21</v>
      </c>
      <c r="E7" s="29">
        <v>7.72</v>
      </c>
      <c r="F7" s="19">
        <v>129</v>
      </c>
      <c r="G7" s="19">
        <v>14</v>
      </c>
      <c r="H7" s="19">
        <v>324</v>
      </c>
      <c r="I7" s="19">
        <v>36</v>
      </c>
      <c r="J7" s="19">
        <v>298</v>
      </c>
      <c r="K7" s="19">
        <v>20</v>
      </c>
      <c r="L7" s="19" t="s">
        <v>37</v>
      </c>
      <c r="M7" s="19">
        <v>400</v>
      </c>
      <c r="N7" s="19">
        <v>0.3</v>
      </c>
      <c r="O7" s="29">
        <v>23.42</v>
      </c>
      <c r="P7" s="19">
        <v>1400000</v>
      </c>
      <c r="Q7" s="26"/>
    </row>
    <row r="8" spans="1:46" x14ac:dyDescent="0.3">
      <c r="A8" s="36">
        <v>44900</v>
      </c>
      <c r="B8" s="19">
        <v>59550</v>
      </c>
      <c r="C8" s="29">
        <v>59.55</v>
      </c>
      <c r="D8" s="29">
        <v>7.2</v>
      </c>
      <c r="E8" s="29">
        <v>7.68</v>
      </c>
      <c r="F8" s="19">
        <v>136</v>
      </c>
      <c r="G8" s="19">
        <v>18</v>
      </c>
      <c r="H8" s="19">
        <v>320</v>
      </c>
      <c r="I8" s="19">
        <v>40</v>
      </c>
      <c r="J8" s="19">
        <v>266</v>
      </c>
      <c r="K8" s="19">
        <v>19</v>
      </c>
      <c r="L8" s="19" t="s">
        <v>37</v>
      </c>
      <c r="M8" s="19">
        <v>500</v>
      </c>
      <c r="N8" s="19">
        <v>0.2</v>
      </c>
      <c r="O8" s="29">
        <v>23.93</v>
      </c>
      <c r="P8" s="19">
        <v>1700000</v>
      </c>
      <c r="Q8" s="26"/>
    </row>
    <row r="9" spans="1:46" x14ac:dyDescent="0.3">
      <c r="A9" s="36">
        <v>44901</v>
      </c>
      <c r="B9" s="19">
        <v>58520</v>
      </c>
      <c r="C9" s="29">
        <v>58.52</v>
      </c>
      <c r="D9" s="29">
        <v>7.32</v>
      </c>
      <c r="E9" s="29">
        <v>7.62</v>
      </c>
      <c r="F9" s="19">
        <v>130</v>
      </c>
      <c r="G9" s="19">
        <v>12</v>
      </c>
      <c r="H9" s="19">
        <v>328</v>
      </c>
      <c r="I9" s="19">
        <v>32</v>
      </c>
      <c r="J9" s="19">
        <v>280</v>
      </c>
      <c r="K9" s="19">
        <v>20</v>
      </c>
      <c r="L9" s="19" t="s">
        <v>37</v>
      </c>
      <c r="M9" s="19">
        <v>600</v>
      </c>
      <c r="N9" s="19">
        <v>0.3</v>
      </c>
      <c r="O9" s="29">
        <v>23.05</v>
      </c>
      <c r="P9" s="19">
        <v>1300000</v>
      </c>
      <c r="Q9" s="26"/>
    </row>
    <row r="10" spans="1:46" x14ac:dyDescent="0.3">
      <c r="A10" s="36">
        <v>44902</v>
      </c>
      <c r="B10" s="19">
        <v>56630</v>
      </c>
      <c r="C10" s="29">
        <v>56.63</v>
      </c>
      <c r="D10" s="29">
        <v>7.19</v>
      </c>
      <c r="E10" s="29">
        <v>7.64</v>
      </c>
      <c r="F10" s="19">
        <v>143</v>
      </c>
      <c r="G10" s="19">
        <v>16</v>
      </c>
      <c r="H10" s="19">
        <v>340</v>
      </c>
      <c r="I10" s="19">
        <v>40</v>
      </c>
      <c r="J10" s="19">
        <v>244</v>
      </c>
      <c r="K10" s="19">
        <v>19</v>
      </c>
      <c r="L10" s="19" t="s">
        <v>37</v>
      </c>
      <c r="M10" s="19">
        <v>400</v>
      </c>
      <c r="N10" s="19">
        <v>0.3</v>
      </c>
      <c r="O10" s="29">
        <v>24.41</v>
      </c>
      <c r="P10" s="19">
        <v>1200000</v>
      </c>
      <c r="Q10" s="26"/>
    </row>
    <row r="11" spans="1:46" x14ac:dyDescent="0.3">
      <c r="A11" s="36">
        <v>44903</v>
      </c>
      <c r="B11" s="19">
        <v>57010</v>
      </c>
      <c r="C11" s="29">
        <v>57.01</v>
      </c>
      <c r="D11" s="29">
        <v>7.24</v>
      </c>
      <c r="E11" s="29">
        <v>7.46</v>
      </c>
      <c r="F11" s="19">
        <v>140</v>
      </c>
      <c r="G11" s="19">
        <v>17</v>
      </c>
      <c r="H11" s="19">
        <v>336</v>
      </c>
      <c r="I11" s="19">
        <v>36</v>
      </c>
      <c r="J11" s="19">
        <v>289</v>
      </c>
      <c r="K11" s="19">
        <v>17</v>
      </c>
      <c r="L11" s="19" t="s">
        <v>37</v>
      </c>
      <c r="M11" s="19">
        <v>600</v>
      </c>
      <c r="N11" s="19">
        <v>0.2</v>
      </c>
      <c r="O11" s="29">
        <v>25.01</v>
      </c>
      <c r="P11" s="19">
        <v>1200000</v>
      </c>
      <c r="Q11" s="26"/>
    </row>
    <row r="12" spans="1:46" x14ac:dyDescent="0.3">
      <c r="A12" s="36">
        <v>44904</v>
      </c>
      <c r="B12" s="19">
        <v>58300</v>
      </c>
      <c r="C12" s="29">
        <v>58.3</v>
      </c>
      <c r="D12" s="29">
        <v>7.16</v>
      </c>
      <c r="E12" s="29">
        <v>7.62</v>
      </c>
      <c r="F12" s="19">
        <v>136</v>
      </c>
      <c r="G12" s="19">
        <v>13</v>
      </c>
      <c r="H12" s="19">
        <v>328</v>
      </c>
      <c r="I12" s="19">
        <v>36</v>
      </c>
      <c r="J12" s="19">
        <v>240</v>
      </c>
      <c r="K12" s="19">
        <v>20</v>
      </c>
      <c r="L12" s="19" t="s">
        <v>37</v>
      </c>
      <c r="M12" s="19">
        <v>500</v>
      </c>
      <c r="N12" s="19">
        <v>0.3</v>
      </c>
      <c r="O12" s="29">
        <v>24.26</v>
      </c>
      <c r="P12" s="19">
        <v>1700000</v>
      </c>
      <c r="Q12" s="26"/>
    </row>
    <row r="13" spans="1:46" x14ac:dyDescent="0.3">
      <c r="A13" s="36">
        <v>44905</v>
      </c>
      <c r="B13" s="19">
        <v>59200</v>
      </c>
      <c r="C13" s="29">
        <v>59.2</v>
      </c>
      <c r="D13" s="29">
        <v>7.17</v>
      </c>
      <c r="E13" s="29">
        <v>7.68</v>
      </c>
      <c r="F13" s="19">
        <v>160</v>
      </c>
      <c r="G13" s="19">
        <v>14</v>
      </c>
      <c r="H13" s="19">
        <v>316</v>
      </c>
      <c r="I13" s="19">
        <v>40</v>
      </c>
      <c r="J13" s="19">
        <v>269</v>
      </c>
      <c r="K13" s="19">
        <v>18</v>
      </c>
      <c r="L13" s="19" t="s">
        <v>37</v>
      </c>
      <c r="M13" s="19">
        <v>400</v>
      </c>
      <c r="N13" s="19">
        <v>0.4</v>
      </c>
      <c r="O13" s="29">
        <v>24.28</v>
      </c>
      <c r="P13" s="19">
        <v>1400000</v>
      </c>
      <c r="Q13" s="26"/>
    </row>
    <row r="14" spans="1:46" x14ac:dyDescent="0.3">
      <c r="A14" s="36">
        <v>44906</v>
      </c>
      <c r="B14" s="19">
        <v>61480</v>
      </c>
      <c r="C14" s="29">
        <v>61.48</v>
      </c>
      <c r="D14" s="29">
        <v>7.16</v>
      </c>
      <c r="E14" s="29">
        <v>7.72</v>
      </c>
      <c r="F14" s="19">
        <v>140</v>
      </c>
      <c r="G14" s="19">
        <v>17</v>
      </c>
      <c r="H14" s="19">
        <v>324</v>
      </c>
      <c r="I14" s="19">
        <v>36</v>
      </c>
      <c r="J14" s="19">
        <v>272</v>
      </c>
      <c r="K14" s="19">
        <v>19</v>
      </c>
      <c r="L14" s="19" t="s">
        <v>37</v>
      </c>
      <c r="M14" s="19">
        <v>600</v>
      </c>
      <c r="N14" s="19">
        <v>0.3</v>
      </c>
      <c r="O14" s="29">
        <v>24.82</v>
      </c>
      <c r="P14" s="19">
        <v>1100000</v>
      </c>
      <c r="Q14" s="26"/>
      <c r="S14" t="s">
        <v>38</v>
      </c>
    </row>
    <row r="15" spans="1:46" x14ac:dyDescent="0.3">
      <c r="A15" s="36">
        <v>44907</v>
      </c>
      <c r="B15" s="19">
        <v>59930</v>
      </c>
      <c r="C15" s="29">
        <v>59.93</v>
      </c>
      <c r="D15" s="29">
        <v>7.31</v>
      </c>
      <c r="E15" s="29">
        <v>7.52</v>
      </c>
      <c r="F15" s="19">
        <v>150</v>
      </c>
      <c r="G15" s="19">
        <v>16</v>
      </c>
      <c r="H15" s="19">
        <v>332</v>
      </c>
      <c r="I15" s="19">
        <v>40</v>
      </c>
      <c r="J15" s="19">
        <v>255</v>
      </c>
      <c r="K15" s="19">
        <v>18</v>
      </c>
      <c r="L15" s="19" t="s">
        <v>37</v>
      </c>
      <c r="M15" s="19">
        <v>500</v>
      </c>
      <c r="N15" s="19">
        <v>0.2</v>
      </c>
      <c r="O15" s="29">
        <v>23.7</v>
      </c>
      <c r="P15" s="19">
        <v>1200000</v>
      </c>
      <c r="Q15" s="26"/>
    </row>
    <row r="16" spans="1:46" x14ac:dyDescent="0.3">
      <c r="A16" s="36">
        <v>44908</v>
      </c>
      <c r="B16" s="19">
        <v>60130</v>
      </c>
      <c r="C16" s="29">
        <v>60.13</v>
      </c>
      <c r="D16" s="29">
        <v>7.42</v>
      </c>
      <c r="E16" s="29">
        <v>7.67</v>
      </c>
      <c r="F16" s="19">
        <v>135</v>
      </c>
      <c r="G16" s="19">
        <v>17</v>
      </c>
      <c r="H16" s="19">
        <v>328</v>
      </c>
      <c r="I16" s="19">
        <v>44</v>
      </c>
      <c r="J16" s="19">
        <v>260</v>
      </c>
      <c r="K16" s="19">
        <v>20</v>
      </c>
      <c r="L16" s="19" t="s">
        <v>37</v>
      </c>
      <c r="M16" s="19">
        <v>600</v>
      </c>
      <c r="N16" s="19">
        <v>0.3</v>
      </c>
      <c r="O16" s="29">
        <v>24.2</v>
      </c>
      <c r="P16" s="19">
        <v>1200000</v>
      </c>
      <c r="Q16" s="26"/>
    </row>
    <row r="17" spans="1:17" x14ac:dyDescent="0.3">
      <c r="A17" s="36">
        <v>44909</v>
      </c>
      <c r="B17" s="19">
        <v>60430</v>
      </c>
      <c r="C17" s="29">
        <v>60.43</v>
      </c>
      <c r="D17" s="29">
        <v>7.28</v>
      </c>
      <c r="E17" s="29">
        <v>7.69</v>
      </c>
      <c r="F17" s="19">
        <v>130</v>
      </c>
      <c r="G17" s="19">
        <v>19</v>
      </c>
      <c r="H17" s="19">
        <v>340</v>
      </c>
      <c r="I17" s="19">
        <v>40</v>
      </c>
      <c r="J17" s="19">
        <v>280</v>
      </c>
      <c r="K17" s="19">
        <v>19</v>
      </c>
      <c r="L17" s="19" t="s">
        <v>37</v>
      </c>
      <c r="M17" s="19">
        <v>400</v>
      </c>
      <c r="N17" s="19">
        <v>0.4</v>
      </c>
      <c r="O17" s="29">
        <v>24.8</v>
      </c>
      <c r="P17" s="19">
        <v>1300000</v>
      </c>
      <c r="Q17" s="26"/>
    </row>
    <row r="18" spans="1:17" x14ac:dyDescent="0.3">
      <c r="A18" s="36">
        <v>44910</v>
      </c>
      <c r="B18" s="19">
        <v>61490</v>
      </c>
      <c r="C18" s="29">
        <v>61.49</v>
      </c>
      <c r="D18" s="29">
        <v>7.1</v>
      </c>
      <c r="E18" s="29">
        <v>7.72</v>
      </c>
      <c r="F18" s="19">
        <v>140</v>
      </c>
      <c r="G18" s="19">
        <v>15</v>
      </c>
      <c r="H18" s="19">
        <v>336</v>
      </c>
      <c r="I18" s="19">
        <v>36</v>
      </c>
      <c r="J18" s="19">
        <v>232</v>
      </c>
      <c r="K18" s="19">
        <v>18</v>
      </c>
      <c r="L18" s="19" t="s">
        <v>37</v>
      </c>
      <c r="M18" s="19">
        <v>600</v>
      </c>
      <c r="N18" s="19">
        <v>0.2</v>
      </c>
      <c r="O18" s="29">
        <v>23.59</v>
      </c>
      <c r="P18" s="19">
        <v>1200000</v>
      </c>
      <c r="Q18" s="26"/>
    </row>
    <row r="19" spans="1:17" x14ac:dyDescent="0.3">
      <c r="A19" s="36">
        <v>44911</v>
      </c>
      <c r="B19" s="19">
        <v>58370</v>
      </c>
      <c r="C19" s="29">
        <v>58.37</v>
      </c>
      <c r="D19" s="29">
        <v>7.18</v>
      </c>
      <c r="E19" s="29">
        <v>7.74</v>
      </c>
      <c r="F19" s="19">
        <v>155</v>
      </c>
      <c r="G19" s="19">
        <v>13</v>
      </c>
      <c r="H19" s="19">
        <v>344</v>
      </c>
      <c r="I19" s="19">
        <v>40</v>
      </c>
      <c r="J19" s="19">
        <v>268</v>
      </c>
      <c r="K19" s="19">
        <v>19</v>
      </c>
      <c r="L19" s="19" t="s">
        <v>37</v>
      </c>
      <c r="M19" s="19">
        <v>500</v>
      </c>
      <c r="N19" s="19">
        <v>0.3</v>
      </c>
      <c r="O19" s="29">
        <v>24.91</v>
      </c>
      <c r="P19" s="19">
        <v>1200000</v>
      </c>
      <c r="Q19" s="26"/>
    </row>
    <row r="20" spans="1:17" x14ac:dyDescent="0.3">
      <c r="A20" s="36">
        <v>44912</v>
      </c>
      <c r="B20" s="19">
        <v>60660</v>
      </c>
      <c r="C20" s="29">
        <v>60.66</v>
      </c>
      <c r="D20" s="29">
        <v>7.16</v>
      </c>
      <c r="E20" s="29">
        <v>7.64</v>
      </c>
      <c r="F20" s="19">
        <v>130</v>
      </c>
      <c r="G20" s="19">
        <v>15</v>
      </c>
      <c r="H20" s="19">
        <v>320</v>
      </c>
      <c r="I20" s="19">
        <v>36</v>
      </c>
      <c r="J20" s="19">
        <v>282</v>
      </c>
      <c r="K20" s="19">
        <v>20</v>
      </c>
      <c r="L20" s="19" t="s">
        <v>37</v>
      </c>
      <c r="M20" s="19">
        <v>400</v>
      </c>
      <c r="N20" s="19">
        <v>0.3</v>
      </c>
      <c r="O20" s="29">
        <v>23.11</v>
      </c>
      <c r="P20" s="19">
        <v>1700000</v>
      </c>
      <c r="Q20" s="26"/>
    </row>
    <row r="21" spans="1:17" x14ac:dyDescent="0.3">
      <c r="A21" s="36">
        <v>44913</v>
      </c>
      <c r="B21" s="19">
        <v>63090</v>
      </c>
      <c r="C21" s="29">
        <v>63.09</v>
      </c>
      <c r="D21" s="29">
        <v>7.19</v>
      </c>
      <c r="E21" s="29">
        <v>7.6</v>
      </c>
      <c r="F21" s="19">
        <v>140</v>
      </c>
      <c r="G21" s="19">
        <v>16</v>
      </c>
      <c r="H21" s="19">
        <v>328</v>
      </c>
      <c r="I21" s="19">
        <v>40</v>
      </c>
      <c r="J21" s="19">
        <v>280</v>
      </c>
      <c r="K21" s="19">
        <v>18</v>
      </c>
      <c r="L21" s="19" t="s">
        <v>37</v>
      </c>
      <c r="M21" s="19">
        <v>600</v>
      </c>
      <c r="N21" s="19">
        <v>0.4</v>
      </c>
      <c r="O21" s="29">
        <v>24.82</v>
      </c>
      <c r="P21" s="19">
        <v>1300000</v>
      </c>
      <c r="Q21" s="26"/>
    </row>
    <row r="22" spans="1:17" x14ac:dyDescent="0.3">
      <c r="A22" s="36">
        <v>44914</v>
      </c>
      <c r="B22" s="19">
        <v>59780</v>
      </c>
      <c r="C22" s="29">
        <v>59.78</v>
      </c>
      <c r="D22" s="29">
        <v>7.22</v>
      </c>
      <c r="E22" s="29">
        <v>7.72</v>
      </c>
      <c r="F22" s="19">
        <v>145</v>
      </c>
      <c r="G22" s="19">
        <v>17</v>
      </c>
      <c r="H22" s="19">
        <v>320</v>
      </c>
      <c r="I22" s="19">
        <v>44</v>
      </c>
      <c r="J22" s="19">
        <v>268</v>
      </c>
      <c r="K22" s="19">
        <v>21</v>
      </c>
      <c r="L22" s="19" t="s">
        <v>37</v>
      </c>
      <c r="M22" s="19">
        <v>500</v>
      </c>
      <c r="N22" s="19">
        <v>0.3</v>
      </c>
      <c r="O22" s="29">
        <v>23.58</v>
      </c>
      <c r="P22" s="19">
        <v>1700000</v>
      </c>
      <c r="Q22" s="26"/>
    </row>
    <row r="23" spans="1:17" x14ac:dyDescent="0.3">
      <c r="A23" s="36">
        <v>44915</v>
      </c>
      <c r="B23" s="19">
        <v>60190</v>
      </c>
      <c r="C23" s="29">
        <v>60.19</v>
      </c>
      <c r="D23" s="29">
        <v>7.16</v>
      </c>
      <c r="E23" s="29">
        <v>7.64</v>
      </c>
      <c r="F23" s="19">
        <v>140</v>
      </c>
      <c r="G23" s="19">
        <v>15</v>
      </c>
      <c r="H23" s="19">
        <v>340</v>
      </c>
      <c r="I23" s="19">
        <v>40</v>
      </c>
      <c r="J23" s="19">
        <v>260</v>
      </c>
      <c r="K23" s="19">
        <v>19</v>
      </c>
      <c r="L23" s="19" t="s">
        <v>37</v>
      </c>
      <c r="M23" s="19">
        <v>400</v>
      </c>
      <c r="N23" s="19">
        <v>0.4</v>
      </c>
      <c r="O23" s="29">
        <v>24.91</v>
      </c>
      <c r="P23" s="19">
        <v>1400000</v>
      </c>
      <c r="Q23" s="26"/>
    </row>
    <row r="24" spans="1:17" x14ac:dyDescent="0.3">
      <c r="A24" s="36">
        <v>44916</v>
      </c>
      <c r="B24" s="19">
        <v>58750</v>
      </c>
      <c r="C24" s="29">
        <v>58.75</v>
      </c>
      <c r="D24" s="29">
        <v>7.24</v>
      </c>
      <c r="E24" s="29">
        <v>7.72</v>
      </c>
      <c r="F24" s="19">
        <v>130</v>
      </c>
      <c r="G24" s="19">
        <v>16</v>
      </c>
      <c r="H24" s="19">
        <v>332</v>
      </c>
      <c r="I24" s="19">
        <v>40</v>
      </c>
      <c r="J24" s="19">
        <v>252</v>
      </c>
      <c r="K24" s="19">
        <v>20</v>
      </c>
      <c r="L24" s="19" t="s">
        <v>37</v>
      </c>
      <c r="M24" s="19">
        <v>600</v>
      </c>
      <c r="N24" s="19">
        <v>0.4</v>
      </c>
      <c r="O24" s="29">
        <v>23.35</v>
      </c>
      <c r="P24" s="19">
        <v>1700000</v>
      </c>
      <c r="Q24" s="26"/>
    </row>
    <row r="25" spans="1:17" x14ac:dyDescent="0.3">
      <c r="A25" s="36">
        <v>44917</v>
      </c>
      <c r="B25" s="19">
        <v>57420</v>
      </c>
      <c r="C25" s="29">
        <v>57.42</v>
      </c>
      <c r="D25" s="29">
        <v>7.21</v>
      </c>
      <c r="E25" s="29">
        <v>7.68</v>
      </c>
      <c r="F25" s="19">
        <v>150</v>
      </c>
      <c r="G25" s="19">
        <v>18</v>
      </c>
      <c r="H25" s="19">
        <v>308</v>
      </c>
      <c r="I25" s="19">
        <v>36</v>
      </c>
      <c r="J25" s="19">
        <v>289</v>
      </c>
      <c r="K25" s="19">
        <v>18</v>
      </c>
      <c r="L25" s="19" t="s">
        <v>37</v>
      </c>
      <c r="M25" s="19">
        <v>400</v>
      </c>
      <c r="N25" s="19">
        <v>0.3</v>
      </c>
      <c r="O25" s="29">
        <v>23.91</v>
      </c>
      <c r="P25" s="19">
        <v>1400000</v>
      </c>
      <c r="Q25" s="26"/>
    </row>
    <row r="26" spans="1:17" x14ac:dyDescent="0.3">
      <c r="A26" s="36">
        <v>44918</v>
      </c>
      <c r="B26" s="19">
        <v>56950</v>
      </c>
      <c r="C26" s="29">
        <v>56.95</v>
      </c>
      <c r="D26" s="29">
        <v>7.24</v>
      </c>
      <c r="E26" s="29">
        <v>7.7</v>
      </c>
      <c r="F26" s="19">
        <v>145</v>
      </c>
      <c r="G26" s="19">
        <v>16</v>
      </c>
      <c r="H26" s="19">
        <v>340</v>
      </c>
      <c r="I26" s="19">
        <v>40</v>
      </c>
      <c r="J26" s="19">
        <v>252</v>
      </c>
      <c r="K26" s="19">
        <v>23</v>
      </c>
      <c r="L26" s="19" t="s">
        <v>37</v>
      </c>
      <c r="M26" s="19">
        <v>500</v>
      </c>
      <c r="N26" s="19">
        <v>0.4</v>
      </c>
      <c r="O26" s="29">
        <v>24.5</v>
      </c>
      <c r="P26" s="19">
        <v>1300000</v>
      </c>
      <c r="Q26" s="26"/>
    </row>
    <row r="27" spans="1:17" x14ac:dyDescent="0.3">
      <c r="A27" s="36">
        <v>44919</v>
      </c>
      <c r="B27" s="19">
        <v>58810</v>
      </c>
      <c r="C27" s="29">
        <v>58.81</v>
      </c>
      <c r="D27" s="29">
        <v>7.12</v>
      </c>
      <c r="E27" s="29">
        <v>7.8</v>
      </c>
      <c r="F27" s="19">
        <v>135</v>
      </c>
      <c r="G27" s="19">
        <v>14</v>
      </c>
      <c r="H27" s="19">
        <v>328</v>
      </c>
      <c r="I27" s="19">
        <v>36</v>
      </c>
      <c r="J27" s="19">
        <v>272</v>
      </c>
      <c r="K27" s="19">
        <v>21</v>
      </c>
      <c r="L27" s="19" t="s">
        <v>37</v>
      </c>
      <c r="M27" s="19">
        <v>500</v>
      </c>
      <c r="N27" s="19">
        <v>0.4</v>
      </c>
      <c r="O27" s="29">
        <v>23.89</v>
      </c>
      <c r="P27" s="19">
        <v>1400000</v>
      </c>
      <c r="Q27" s="26"/>
    </row>
    <row r="28" spans="1:17" x14ac:dyDescent="0.3">
      <c r="A28" s="36">
        <v>44920</v>
      </c>
      <c r="B28" s="19">
        <v>60720</v>
      </c>
      <c r="C28" s="29">
        <v>60.72</v>
      </c>
      <c r="D28" s="29">
        <v>7.18</v>
      </c>
      <c r="E28" s="29">
        <v>7.66</v>
      </c>
      <c r="F28" s="19">
        <v>140</v>
      </c>
      <c r="G28" s="19">
        <v>12</v>
      </c>
      <c r="H28" s="19">
        <v>324</v>
      </c>
      <c r="I28" s="19">
        <v>40</v>
      </c>
      <c r="J28" s="19">
        <v>268</v>
      </c>
      <c r="K28" s="19">
        <v>20</v>
      </c>
      <c r="L28" s="19" t="s">
        <v>37</v>
      </c>
      <c r="M28" s="19">
        <v>400</v>
      </c>
      <c r="N28" s="19">
        <v>0.3</v>
      </c>
      <c r="O28" s="29">
        <v>24.98</v>
      </c>
      <c r="P28" s="19">
        <v>1200000</v>
      </c>
      <c r="Q28" s="26"/>
    </row>
    <row r="29" spans="1:17" x14ac:dyDescent="0.3">
      <c r="A29" s="36">
        <v>44921</v>
      </c>
      <c r="B29" s="19">
        <v>60390</v>
      </c>
      <c r="C29" s="29">
        <v>60.39</v>
      </c>
      <c r="D29" s="29">
        <v>7.14</v>
      </c>
      <c r="E29" s="29">
        <v>7.6</v>
      </c>
      <c r="F29" s="19">
        <v>135</v>
      </c>
      <c r="G29" s="19">
        <v>18</v>
      </c>
      <c r="H29" s="19">
        <v>320</v>
      </c>
      <c r="I29" s="19">
        <v>44</v>
      </c>
      <c r="J29" s="19">
        <v>240</v>
      </c>
      <c r="K29" s="19">
        <v>21</v>
      </c>
      <c r="L29" s="19" t="s">
        <v>37</v>
      </c>
      <c r="M29" s="19">
        <v>600</v>
      </c>
      <c r="N29" s="19">
        <v>0.3</v>
      </c>
      <c r="O29" s="29">
        <v>23.93</v>
      </c>
      <c r="P29" s="19">
        <v>1400000</v>
      </c>
      <c r="Q29" s="26"/>
    </row>
    <row r="30" spans="1:17" x14ac:dyDescent="0.3">
      <c r="A30" s="36">
        <v>44922</v>
      </c>
      <c r="B30" s="19">
        <v>55810</v>
      </c>
      <c r="C30" s="29">
        <v>55.81</v>
      </c>
      <c r="D30" s="29">
        <v>7.22</v>
      </c>
      <c r="E30" s="29">
        <v>7.72</v>
      </c>
      <c r="F30" s="19">
        <v>150</v>
      </c>
      <c r="G30" s="19">
        <v>18</v>
      </c>
      <c r="H30" s="19">
        <v>336</v>
      </c>
      <c r="I30" s="19">
        <v>36</v>
      </c>
      <c r="J30" s="19">
        <v>292</v>
      </c>
      <c r="K30" s="19">
        <v>24</v>
      </c>
      <c r="L30" s="19" t="s">
        <v>37</v>
      </c>
      <c r="M30" s="19">
        <v>400</v>
      </c>
      <c r="N30" s="19">
        <v>0.4</v>
      </c>
      <c r="O30" s="29">
        <v>23.47</v>
      </c>
      <c r="P30" s="19">
        <v>1300000</v>
      </c>
      <c r="Q30" s="26"/>
    </row>
    <row r="31" spans="1:17" x14ac:dyDescent="0.3">
      <c r="A31" s="36">
        <v>44923</v>
      </c>
      <c r="B31" s="19">
        <v>57850</v>
      </c>
      <c r="C31" s="29">
        <v>57.85</v>
      </c>
      <c r="D31" s="29">
        <v>7.19</v>
      </c>
      <c r="E31" s="29">
        <v>7.64</v>
      </c>
      <c r="F31" s="19">
        <v>140</v>
      </c>
      <c r="G31" s="19">
        <v>15</v>
      </c>
      <c r="H31" s="19">
        <v>344</v>
      </c>
      <c r="I31" s="19">
        <v>40</v>
      </c>
      <c r="J31" s="19">
        <v>284</v>
      </c>
      <c r="K31" s="19">
        <v>22</v>
      </c>
      <c r="L31" s="19" t="s">
        <v>37</v>
      </c>
      <c r="M31" s="19">
        <v>500</v>
      </c>
      <c r="N31" s="19">
        <v>0.4</v>
      </c>
      <c r="O31" s="29">
        <v>23.44</v>
      </c>
      <c r="P31" s="19">
        <v>1300000</v>
      </c>
      <c r="Q31" s="26"/>
    </row>
    <row r="32" spans="1:17" x14ac:dyDescent="0.3">
      <c r="A32" s="36">
        <v>44924</v>
      </c>
      <c r="B32" s="19">
        <v>59770</v>
      </c>
      <c r="C32" s="29">
        <v>59.77</v>
      </c>
      <c r="D32" s="29">
        <v>7.15</v>
      </c>
      <c r="E32" s="29">
        <v>7.72</v>
      </c>
      <c r="F32" s="19">
        <v>130</v>
      </c>
      <c r="G32" s="19">
        <v>13</v>
      </c>
      <c r="H32" s="19">
        <v>324</v>
      </c>
      <c r="I32" s="19">
        <v>44</v>
      </c>
      <c r="J32" s="19">
        <v>266</v>
      </c>
      <c r="K32" s="19">
        <v>20</v>
      </c>
      <c r="L32" s="19" t="s">
        <v>37</v>
      </c>
      <c r="M32" s="19">
        <v>600</v>
      </c>
      <c r="N32" s="19">
        <v>0.4</v>
      </c>
      <c r="O32" s="29">
        <v>23.52</v>
      </c>
      <c r="P32" s="19">
        <v>1400000</v>
      </c>
      <c r="Q32" s="26"/>
    </row>
    <row r="33" spans="1:17" x14ac:dyDescent="0.3">
      <c r="A33" s="36">
        <v>44925</v>
      </c>
      <c r="B33" s="19">
        <v>60470</v>
      </c>
      <c r="C33" s="29">
        <v>60.47</v>
      </c>
      <c r="D33" s="29">
        <v>7.21</v>
      </c>
      <c r="E33" s="29">
        <v>7.79</v>
      </c>
      <c r="F33" s="19">
        <v>140</v>
      </c>
      <c r="G33" s="19">
        <v>17</v>
      </c>
      <c r="H33" s="19">
        <v>328</v>
      </c>
      <c r="I33" s="19">
        <v>44</v>
      </c>
      <c r="J33" s="19">
        <v>274</v>
      </c>
      <c r="K33" s="19">
        <v>21</v>
      </c>
      <c r="L33" s="19" t="s">
        <v>37</v>
      </c>
      <c r="M33" s="19">
        <v>400</v>
      </c>
      <c r="N33" s="19">
        <v>0.3</v>
      </c>
      <c r="O33" s="29">
        <v>23.56</v>
      </c>
      <c r="P33" s="19">
        <v>1700000</v>
      </c>
      <c r="Q33" s="26"/>
    </row>
    <row r="34" spans="1:17" ht="15" thickBot="1" x14ac:dyDescent="0.35">
      <c r="A34" s="38">
        <v>44926</v>
      </c>
      <c r="B34" s="28">
        <v>59430</v>
      </c>
      <c r="C34" s="33">
        <v>59.43</v>
      </c>
      <c r="D34" s="33">
        <v>7.15</v>
      </c>
      <c r="E34" s="33">
        <v>7.66</v>
      </c>
      <c r="F34" s="28">
        <v>140</v>
      </c>
      <c r="G34" s="28">
        <v>16</v>
      </c>
      <c r="H34" s="28">
        <v>320</v>
      </c>
      <c r="I34" s="28">
        <v>40</v>
      </c>
      <c r="J34" s="28">
        <v>263</v>
      </c>
      <c r="K34" s="28">
        <v>21</v>
      </c>
      <c r="L34" s="28" t="s">
        <v>37</v>
      </c>
      <c r="M34" s="28">
        <v>500</v>
      </c>
      <c r="N34" s="28">
        <v>0.4</v>
      </c>
      <c r="O34" s="33">
        <v>22.47</v>
      </c>
      <c r="P34" s="28">
        <v>1300000</v>
      </c>
      <c r="Q34" s="43"/>
    </row>
    <row r="35" spans="1:17" ht="15" thickBot="1" x14ac:dyDescent="0.35">
      <c r="A35" s="44" t="s">
        <v>32</v>
      </c>
      <c r="B35" s="48">
        <f>AVERAGE(B4:B34)</f>
        <v>58359.354838709674</v>
      </c>
      <c r="C35" s="48">
        <f t="shared" ref="C35:P35" si="0">AVERAGE(C4:C34)</f>
        <v>58.359354838709677</v>
      </c>
      <c r="D35" s="48">
        <f t="shared" si="0"/>
        <v>7.2054838709677433</v>
      </c>
      <c r="E35" s="48">
        <f t="shared" si="0"/>
        <v>7.6677419354838685</v>
      </c>
      <c r="F35" s="48">
        <f t="shared" si="0"/>
        <v>139.41935483870967</v>
      </c>
      <c r="G35" s="48">
        <f t="shared" si="0"/>
        <v>15.612903225806452</v>
      </c>
      <c r="H35" s="48">
        <f t="shared" si="0"/>
        <v>328.51612903225805</v>
      </c>
      <c r="I35" s="48">
        <f t="shared" si="0"/>
        <v>39.096774193548384</v>
      </c>
      <c r="J35" s="48">
        <f t="shared" si="0"/>
        <v>266.96774193548384</v>
      </c>
      <c r="K35" s="48">
        <f t="shared" si="0"/>
        <v>19.70967741935484</v>
      </c>
      <c r="L35" s="48" t="s">
        <v>37</v>
      </c>
      <c r="M35" s="48">
        <f t="shared" si="0"/>
        <v>496.77419354838707</v>
      </c>
      <c r="N35" s="48">
        <f t="shared" si="0"/>
        <v>0.32258064516129042</v>
      </c>
      <c r="O35" s="48">
        <f t="shared" si="0"/>
        <v>23.971612903225807</v>
      </c>
      <c r="P35" s="48">
        <f t="shared" si="0"/>
        <v>1370967.7419354839</v>
      </c>
      <c r="Q35" s="27"/>
    </row>
    <row r="36" spans="1:17" x14ac:dyDescent="0.3">
      <c r="C36" s="30">
        <f>SUM(C4:C34)</f>
        <v>1809.14</v>
      </c>
    </row>
    <row r="41" spans="1:17" ht="40.799999999999997" customHeight="1" x14ac:dyDescent="0.3">
      <c r="A41" s="50" t="s">
        <v>33</v>
      </c>
      <c r="B41" s="50"/>
      <c r="C41" s="50" t="s">
        <v>34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</row>
    <row r="43" spans="1:17" x14ac:dyDescent="0.3">
      <c r="A43" s="15" t="s">
        <v>35</v>
      </c>
      <c r="B43" s="16">
        <f>MIN(B4:B34)</f>
        <v>50030</v>
      </c>
      <c r="C43" s="16">
        <f t="shared" ref="C43:P43" si="1">MIN(C4:C34)</f>
        <v>50.03</v>
      </c>
      <c r="D43" s="16">
        <f t="shared" si="1"/>
        <v>7.1</v>
      </c>
      <c r="E43" s="16">
        <f t="shared" si="1"/>
        <v>7.46</v>
      </c>
      <c r="F43" s="16">
        <f t="shared" si="1"/>
        <v>129</v>
      </c>
      <c r="G43" s="16">
        <f t="shared" si="1"/>
        <v>12</v>
      </c>
      <c r="H43" s="16">
        <f t="shared" si="1"/>
        <v>308</v>
      </c>
      <c r="I43" s="16">
        <f t="shared" si="1"/>
        <v>32</v>
      </c>
      <c r="J43" s="16">
        <f t="shared" si="1"/>
        <v>232</v>
      </c>
      <c r="K43" s="16">
        <f t="shared" si="1"/>
        <v>17</v>
      </c>
      <c r="L43" s="16"/>
      <c r="M43" s="16">
        <f t="shared" si="1"/>
        <v>400</v>
      </c>
      <c r="N43" s="16">
        <f t="shared" si="1"/>
        <v>0.2</v>
      </c>
      <c r="O43" s="16">
        <f t="shared" si="1"/>
        <v>22.47</v>
      </c>
      <c r="P43" s="16">
        <f t="shared" si="1"/>
        <v>1100000</v>
      </c>
      <c r="Q43" s="16"/>
    </row>
    <row r="44" spans="1:17" x14ac:dyDescent="0.3">
      <c r="A44" s="15"/>
    </row>
    <row r="45" spans="1:17" x14ac:dyDescent="0.3">
      <c r="A45" s="15" t="s">
        <v>36</v>
      </c>
      <c r="B45" s="16">
        <f>MAX(B4:B34)</f>
        <v>63090</v>
      </c>
      <c r="C45" s="16">
        <f t="shared" ref="C45:P45" si="2">MAX(C4:C34)</f>
        <v>63.09</v>
      </c>
      <c r="D45" s="16">
        <f t="shared" si="2"/>
        <v>7.42</v>
      </c>
      <c r="E45" s="16">
        <f t="shared" si="2"/>
        <v>7.8</v>
      </c>
      <c r="F45" s="16">
        <f t="shared" si="2"/>
        <v>160</v>
      </c>
      <c r="G45" s="16">
        <f t="shared" si="2"/>
        <v>19</v>
      </c>
      <c r="H45" s="16">
        <f t="shared" si="2"/>
        <v>344</v>
      </c>
      <c r="I45" s="16">
        <f t="shared" si="2"/>
        <v>44</v>
      </c>
      <c r="J45" s="16">
        <f t="shared" si="2"/>
        <v>298</v>
      </c>
      <c r="K45" s="16">
        <f t="shared" si="2"/>
        <v>24</v>
      </c>
      <c r="L45" s="16"/>
      <c r="M45" s="16">
        <f t="shared" si="2"/>
        <v>600</v>
      </c>
      <c r="N45" s="16">
        <f t="shared" si="2"/>
        <v>0.4</v>
      </c>
      <c r="O45" s="16">
        <f t="shared" si="2"/>
        <v>25.01</v>
      </c>
      <c r="P45" s="16">
        <f t="shared" si="2"/>
        <v>1700000</v>
      </c>
      <c r="Q45" s="16"/>
    </row>
  </sheetData>
  <mergeCells count="12">
    <mergeCell ref="A41:B41"/>
    <mergeCell ref="C41:Q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U45"/>
  <sheetViews>
    <sheetView topLeftCell="B7" workbookViewId="0">
      <selection activeCell="B33" sqref="A33:XFD33"/>
    </sheetView>
  </sheetViews>
  <sheetFormatPr defaultRowHeight="14.4" x14ac:dyDescent="0.3"/>
  <cols>
    <col min="2" max="2" width="10.21875" customWidth="1"/>
    <col min="3" max="3" width="8.5546875" customWidth="1"/>
    <col min="4" max="4" width="8" bestFit="1" customWidth="1"/>
    <col min="5" max="7" width="8.33203125" customWidth="1"/>
    <col min="10" max="10" width="8.77734375" customWidth="1"/>
    <col min="12" max="12" width="8.77734375" customWidth="1"/>
    <col min="16" max="16" width="8.33203125" customWidth="1"/>
    <col min="17" max="17" width="10.6640625" customWidth="1"/>
    <col min="18" max="18" width="23.21875" customWidth="1"/>
    <col min="21" max="21" width="12" bestFit="1" customWidth="1"/>
    <col min="22" max="22" width="14.88671875" customWidth="1"/>
  </cols>
  <sheetData>
    <row r="1" spans="1:47" ht="69.75" customHeight="1" thickBot="1" x14ac:dyDescent="0.6">
      <c r="A1" s="1"/>
      <c r="B1" s="52" t="s">
        <v>29</v>
      </c>
      <c r="C1" s="53"/>
      <c r="D1" s="53"/>
      <c r="E1" s="53"/>
      <c r="F1" s="53"/>
      <c r="G1" s="53"/>
      <c r="H1" s="53"/>
      <c r="I1" s="54"/>
      <c r="J1" s="54"/>
      <c r="K1" s="53"/>
      <c r="L1" s="53"/>
      <c r="M1" s="53"/>
      <c r="N1" s="53"/>
      <c r="O1" s="53"/>
      <c r="P1" s="53"/>
      <c r="Q1" s="53"/>
      <c r="R1" s="55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ht="78.599999999999994" customHeight="1" thickBot="1" x14ac:dyDescent="0.35">
      <c r="A2" s="1"/>
      <c r="B2" s="56" t="s">
        <v>0</v>
      </c>
      <c r="C2" s="58" t="s">
        <v>26</v>
      </c>
      <c r="D2" s="59"/>
      <c r="E2" s="60" t="s">
        <v>1</v>
      </c>
      <c r="F2" s="61"/>
      <c r="G2" s="62" t="s">
        <v>2</v>
      </c>
      <c r="H2" s="63"/>
      <c r="I2" s="64" t="s">
        <v>3</v>
      </c>
      <c r="J2" s="65"/>
      <c r="K2" s="66" t="s">
        <v>4</v>
      </c>
      <c r="L2" s="63"/>
      <c r="M2" s="67" t="s">
        <v>5</v>
      </c>
      <c r="N2" s="63"/>
      <c r="O2" s="2" t="s">
        <v>6</v>
      </c>
      <c r="P2" s="67" t="s">
        <v>7</v>
      </c>
      <c r="Q2" s="68"/>
      <c r="R2" s="69" t="s">
        <v>8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66.599999999999994" thickBot="1" x14ac:dyDescent="0.35">
      <c r="A3" s="3"/>
      <c r="B3" s="57"/>
      <c r="C3" s="4" t="s">
        <v>9</v>
      </c>
      <c r="D3" s="5" t="s">
        <v>10</v>
      </c>
      <c r="E3" s="6" t="s">
        <v>11</v>
      </c>
      <c r="F3" s="6" t="s">
        <v>22</v>
      </c>
      <c r="G3" s="22" t="s">
        <v>12</v>
      </c>
      <c r="H3" s="23" t="s">
        <v>23</v>
      </c>
      <c r="I3" s="7" t="s">
        <v>13</v>
      </c>
      <c r="J3" s="7" t="s">
        <v>14</v>
      </c>
      <c r="K3" s="8" t="s">
        <v>15</v>
      </c>
      <c r="L3" s="8" t="s">
        <v>24</v>
      </c>
      <c r="M3" s="9" t="s">
        <v>16</v>
      </c>
      <c r="N3" s="10" t="s">
        <v>17</v>
      </c>
      <c r="O3" s="10" t="s">
        <v>18</v>
      </c>
      <c r="P3" s="10" t="s">
        <v>19</v>
      </c>
      <c r="Q3" s="10" t="s">
        <v>20</v>
      </c>
      <c r="R3" s="57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 x14ac:dyDescent="0.3">
      <c r="B4" s="13">
        <v>44896</v>
      </c>
      <c r="C4" s="18">
        <v>35640</v>
      </c>
      <c r="D4" s="18">
        <v>35.64</v>
      </c>
      <c r="E4" s="34">
        <v>7.32</v>
      </c>
      <c r="F4" s="18">
        <v>7.45</v>
      </c>
      <c r="G4" s="18">
        <v>155</v>
      </c>
      <c r="H4" s="18">
        <v>25</v>
      </c>
      <c r="I4" s="18">
        <v>352</v>
      </c>
      <c r="J4" s="18">
        <v>40</v>
      </c>
      <c r="K4" s="18">
        <v>306</v>
      </c>
      <c r="L4" s="18">
        <v>27</v>
      </c>
      <c r="M4" s="18" t="s">
        <v>37</v>
      </c>
      <c r="N4" s="18">
        <v>800</v>
      </c>
      <c r="O4" s="18">
        <v>0.2</v>
      </c>
      <c r="P4" s="35">
        <v>24.8</v>
      </c>
      <c r="Q4" s="18">
        <v>1400000</v>
      </c>
      <c r="R4" s="49"/>
    </row>
    <row r="5" spans="1:47" x14ac:dyDescent="0.3">
      <c r="B5" s="36">
        <v>44897</v>
      </c>
      <c r="C5" s="19">
        <v>34430</v>
      </c>
      <c r="D5" s="19">
        <v>34.43</v>
      </c>
      <c r="E5" s="29">
        <v>7.27</v>
      </c>
      <c r="F5" s="19">
        <v>7.43</v>
      </c>
      <c r="G5" s="19">
        <v>160</v>
      </c>
      <c r="H5" s="19">
        <v>24</v>
      </c>
      <c r="I5" s="19">
        <v>356</v>
      </c>
      <c r="J5" s="19">
        <v>36</v>
      </c>
      <c r="K5" s="19">
        <v>318</v>
      </c>
      <c r="L5" s="19">
        <v>26</v>
      </c>
      <c r="M5" s="19" t="s">
        <v>37</v>
      </c>
      <c r="N5" s="19">
        <v>500</v>
      </c>
      <c r="O5" s="19">
        <v>0.3</v>
      </c>
      <c r="P5" s="31">
        <v>24.6</v>
      </c>
      <c r="Q5" s="19">
        <v>1300000</v>
      </c>
      <c r="R5" s="26"/>
    </row>
    <row r="6" spans="1:47" x14ac:dyDescent="0.3">
      <c r="B6" s="36">
        <v>44898</v>
      </c>
      <c r="C6" s="19">
        <v>33720</v>
      </c>
      <c r="D6" s="19">
        <v>33.72</v>
      </c>
      <c r="E6" s="29">
        <v>7.33</v>
      </c>
      <c r="F6" s="19">
        <v>7.48</v>
      </c>
      <c r="G6" s="19">
        <v>165</v>
      </c>
      <c r="H6" s="19">
        <v>23</v>
      </c>
      <c r="I6" s="19">
        <v>348</v>
      </c>
      <c r="J6" s="19">
        <v>40</v>
      </c>
      <c r="K6" s="19">
        <v>314</v>
      </c>
      <c r="L6" s="19">
        <v>28</v>
      </c>
      <c r="M6" s="19" t="s">
        <v>37</v>
      </c>
      <c r="N6" s="19">
        <v>700</v>
      </c>
      <c r="O6" s="19">
        <v>0.3</v>
      </c>
      <c r="P6" s="31">
        <v>23.9</v>
      </c>
      <c r="Q6" s="19">
        <v>1700000</v>
      </c>
      <c r="R6" s="26"/>
    </row>
    <row r="7" spans="1:47" x14ac:dyDescent="0.3">
      <c r="B7" s="36">
        <v>44899</v>
      </c>
      <c r="C7" s="19">
        <v>36630</v>
      </c>
      <c r="D7" s="19">
        <v>36.630000000000003</v>
      </c>
      <c r="E7" s="29">
        <v>7.37</v>
      </c>
      <c r="F7" s="19">
        <v>7.46</v>
      </c>
      <c r="G7" s="19">
        <v>155</v>
      </c>
      <c r="H7" s="19">
        <v>25</v>
      </c>
      <c r="I7" s="19">
        <v>340</v>
      </c>
      <c r="J7" s="19">
        <v>36</v>
      </c>
      <c r="K7" s="19">
        <v>298</v>
      </c>
      <c r="L7" s="19">
        <v>32</v>
      </c>
      <c r="M7" s="19" t="s">
        <v>37</v>
      </c>
      <c r="N7" s="19">
        <v>500</v>
      </c>
      <c r="O7" s="19">
        <v>0.2</v>
      </c>
      <c r="P7" s="31">
        <v>24.2</v>
      </c>
      <c r="Q7" s="19">
        <v>1300000</v>
      </c>
      <c r="R7" s="26"/>
    </row>
    <row r="8" spans="1:47" x14ac:dyDescent="0.3">
      <c r="B8" s="36">
        <v>44900</v>
      </c>
      <c r="C8" s="19">
        <v>38470</v>
      </c>
      <c r="D8" s="19">
        <v>38.47</v>
      </c>
      <c r="E8" s="29">
        <v>7.51</v>
      </c>
      <c r="F8" s="19">
        <v>7.63</v>
      </c>
      <c r="G8" s="19">
        <v>160</v>
      </c>
      <c r="H8" s="19">
        <v>24</v>
      </c>
      <c r="I8" s="19">
        <v>352</v>
      </c>
      <c r="J8" s="19">
        <v>40</v>
      </c>
      <c r="K8" s="19">
        <v>308</v>
      </c>
      <c r="L8" s="19">
        <v>34</v>
      </c>
      <c r="M8" s="19" t="s">
        <v>37</v>
      </c>
      <c r="N8" s="19">
        <v>600</v>
      </c>
      <c r="O8" s="19">
        <v>0.2</v>
      </c>
      <c r="P8" s="31">
        <v>25.1</v>
      </c>
      <c r="Q8" s="19">
        <v>1400000</v>
      </c>
      <c r="R8" s="26"/>
    </row>
    <row r="9" spans="1:47" x14ac:dyDescent="0.3">
      <c r="B9" s="36">
        <v>44901</v>
      </c>
      <c r="C9" s="19">
        <v>36110</v>
      </c>
      <c r="D9" s="19">
        <v>36.11</v>
      </c>
      <c r="E9" s="29">
        <v>7.32</v>
      </c>
      <c r="F9" s="19">
        <v>7.47</v>
      </c>
      <c r="G9" s="19">
        <v>155</v>
      </c>
      <c r="H9" s="19">
        <v>26</v>
      </c>
      <c r="I9" s="19">
        <v>368</v>
      </c>
      <c r="J9" s="19">
        <v>44</v>
      </c>
      <c r="K9" s="19">
        <v>324</v>
      </c>
      <c r="L9" s="19">
        <v>37</v>
      </c>
      <c r="M9" s="19" t="s">
        <v>37</v>
      </c>
      <c r="N9" s="19">
        <v>800</v>
      </c>
      <c r="O9" s="19">
        <v>0.3</v>
      </c>
      <c r="P9" s="31">
        <v>24.8</v>
      </c>
      <c r="Q9" s="19">
        <v>1100000</v>
      </c>
      <c r="R9" s="26"/>
    </row>
    <row r="10" spans="1:47" x14ac:dyDescent="0.3">
      <c r="B10" s="36">
        <v>44902</v>
      </c>
      <c r="C10" s="19">
        <v>36020</v>
      </c>
      <c r="D10" s="19">
        <v>36.020000000000003</v>
      </c>
      <c r="E10" s="29">
        <v>7.3</v>
      </c>
      <c r="F10" s="19">
        <v>7.52</v>
      </c>
      <c r="G10" s="19">
        <v>160</v>
      </c>
      <c r="H10" s="19">
        <v>26</v>
      </c>
      <c r="I10" s="19">
        <v>360</v>
      </c>
      <c r="J10" s="19">
        <v>44</v>
      </c>
      <c r="K10" s="19">
        <v>315</v>
      </c>
      <c r="L10" s="19">
        <v>38</v>
      </c>
      <c r="M10" s="19" t="s">
        <v>37</v>
      </c>
      <c r="N10" s="19">
        <v>600</v>
      </c>
      <c r="O10" s="19">
        <v>0.2</v>
      </c>
      <c r="P10" s="31">
        <v>25.3</v>
      </c>
      <c r="Q10" s="19">
        <v>1400000</v>
      </c>
      <c r="R10" s="26"/>
    </row>
    <row r="11" spans="1:47" x14ac:dyDescent="0.3">
      <c r="B11" s="36">
        <v>44903</v>
      </c>
      <c r="C11" s="19">
        <v>37530</v>
      </c>
      <c r="D11" s="19">
        <v>37.53</v>
      </c>
      <c r="E11" s="29">
        <v>7.38</v>
      </c>
      <c r="F11" s="19">
        <v>7.52</v>
      </c>
      <c r="G11" s="19">
        <v>165</v>
      </c>
      <c r="H11" s="19">
        <v>25</v>
      </c>
      <c r="I11" s="19">
        <v>352</v>
      </c>
      <c r="J11" s="19">
        <v>40</v>
      </c>
      <c r="K11" s="19">
        <v>332</v>
      </c>
      <c r="L11" s="19">
        <v>39</v>
      </c>
      <c r="M11" s="19" t="s">
        <v>37</v>
      </c>
      <c r="N11" s="19">
        <v>400</v>
      </c>
      <c r="O11" s="19">
        <v>0.3</v>
      </c>
      <c r="P11" s="31">
        <v>24.6</v>
      </c>
      <c r="Q11" s="19">
        <v>1200000</v>
      </c>
      <c r="R11" s="26"/>
    </row>
    <row r="12" spans="1:47" x14ac:dyDescent="0.3">
      <c r="B12" s="36">
        <v>44904</v>
      </c>
      <c r="C12" s="19">
        <v>35830</v>
      </c>
      <c r="D12" s="19">
        <v>35.83</v>
      </c>
      <c r="E12" s="29">
        <v>7.36</v>
      </c>
      <c r="F12" s="19">
        <v>7.49</v>
      </c>
      <c r="G12" s="19">
        <v>155</v>
      </c>
      <c r="H12" s="19">
        <v>26</v>
      </c>
      <c r="I12" s="19">
        <v>356</v>
      </c>
      <c r="J12" s="19">
        <v>44</v>
      </c>
      <c r="K12" s="19">
        <v>326</v>
      </c>
      <c r="L12" s="19">
        <v>37</v>
      </c>
      <c r="M12" s="19" t="s">
        <v>37</v>
      </c>
      <c r="N12" s="19">
        <v>500</v>
      </c>
      <c r="O12" s="19">
        <v>0.2</v>
      </c>
      <c r="P12" s="31">
        <v>25</v>
      </c>
      <c r="Q12" s="19">
        <v>1100000</v>
      </c>
      <c r="R12" s="26"/>
    </row>
    <row r="13" spans="1:47" x14ac:dyDescent="0.3">
      <c r="B13" s="36">
        <v>44905</v>
      </c>
      <c r="C13" s="19">
        <v>36190</v>
      </c>
      <c r="D13" s="19">
        <v>36.19</v>
      </c>
      <c r="E13" s="29">
        <v>7.31</v>
      </c>
      <c r="F13" s="19">
        <v>7.54</v>
      </c>
      <c r="G13" s="19">
        <v>160</v>
      </c>
      <c r="H13" s="19">
        <v>24</v>
      </c>
      <c r="I13" s="19">
        <v>360</v>
      </c>
      <c r="J13" s="19">
        <v>40</v>
      </c>
      <c r="K13" s="19">
        <v>338</v>
      </c>
      <c r="L13" s="19">
        <v>40</v>
      </c>
      <c r="M13" s="19" t="s">
        <v>37</v>
      </c>
      <c r="N13" s="19">
        <v>700</v>
      </c>
      <c r="O13" s="19">
        <v>0.3</v>
      </c>
      <c r="P13" s="31">
        <v>23.7</v>
      </c>
      <c r="Q13" s="19">
        <v>1300000</v>
      </c>
      <c r="R13" s="26"/>
    </row>
    <row r="14" spans="1:47" x14ac:dyDescent="0.3">
      <c r="B14" s="36">
        <v>44906</v>
      </c>
      <c r="C14" s="19">
        <v>37480</v>
      </c>
      <c r="D14" s="19">
        <v>37.479999999999997</v>
      </c>
      <c r="E14" s="29">
        <v>7.28</v>
      </c>
      <c r="F14" s="19">
        <v>7.42</v>
      </c>
      <c r="G14" s="19">
        <v>155</v>
      </c>
      <c r="H14" s="19">
        <v>27</v>
      </c>
      <c r="I14" s="19">
        <v>352</v>
      </c>
      <c r="J14" s="19">
        <v>48</v>
      </c>
      <c r="K14" s="19">
        <v>305</v>
      </c>
      <c r="L14" s="19">
        <v>42</v>
      </c>
      <c r="M14" s="19" t="s">
        <v>37</v>
      </c>
      <c r="N14" s="19">
        <v>800</v>
      </c>
      <c r="O14" s="19">
        <v>0.3</v>
      </c>
      <c r="P14" s="31">
        <v>24.2</v>
      </c>
      <c r="Q14" s="19">
        <v>1700000</v>
      </c>
      <c r="R14" s="26"/>
    </row>
    <row r="15" spans="1:47" x14ac:dyDescent="0.3">
      <c r="B15" s="36">
        <v>44907</v>
      </c>
      <c r="C15" s="19">
        <v>35570</v>
      </c>
      <c r="D15" s="19">
        <v>35.57</v>
      </c>
      <c r="E15" s="29">
        <v>7.27</v>
      </c>
      <c r="F15" s="19">
        <v>7.49</v>
      </c>
      <c r="G15" s="19">
        <v>160</v>
      </c>
      <c r="H15" s="19">
        <v>25</v>
      </c>
      <c r="I15" s="19">
        <v>348</v>
      </c>
      <c r="J15" s="19">
        <v>44</v>
      </c>
      <c r="K15" s="19">
        <v>296</v>
      </c>
      <c r="L15" s="19">
        <v>41</v>
      </c>
      <c r="M15" s="19" t="s">
        <v>37</v>
      </c>
      <c r="N15" s="19">
        <v>600</v>
      </c>
      <c r="O15" s="19">
        <v>0.2</v>
      </c>
      <c r="P15" s="31">
        <v>24.6</v>
      </c>
      <c r="Q15" s="19">
        <v>1400000</v>
      </c>
      <c r="R15" s="26"/>
    </row>
    <row r="16" spans="1:47" x14ac:dyDescent="0.3">
      <c r="B16" s="36">
        <v>44908</v>
      </c>
      <c r="C16" s="19">
        <v>35080</v>
      </c>
      <c r="D16" s="19">
        <v>35.08</v>
      </c>
      <c r="E16" s="29">
        <v>7.35</v>
      </c>
      <c r="F16" s="19">
        <v>7.38</v>
      </c>
      <c r="G16" s="19">
        <v>155</v>
      </c>
      <c r="H16" s="19">
        <v>24</v>
      </c>
      <c r="I16" s="19">
        <v>356</v>
      </c>
      <c r="J16" s="19">
        <v>43</v>
      </c>
      <c r="K16" s="19">
        <v>312</v>
      </c>
      <c r="L16" s="19">
        <v>38</v>
      </c>
      <c r="M16" s="19" t="s">
        <v>37</v>
      </c>
      <c r="N16" s="19">
        <v>500</v>
      </c>
      <c r="O16" s="19">
        <v>0.3</v>
      </c>
      <c r="P16" s="31">
        <v>24.6</v>
      </c>
      <c r="Q16" s="19">
        <v>1200000</v>
      </c>
      <c r="R16" s="26"/>
    </row>
    <row r="17" spans="2:21" x14ac:dyDescent="0.3">
      <c r="B17" s="36">
        <v>44909</v>
      </c>
      <c r="C17" s="19">
        <v>36390</v>
      </c>
      <c r="D17" s="19">
        <v>36.39</v>
      </c>
      <c r="E17" s="29">
        <v>7.32</v>
      </c>
      <c r="F17" s="19">
        <v>7.45</v>
      </c>
      <c r="G17" s="19">
        <v>160</v>
      </c>
      <c r="H17" s="19">
        <v>26</v>
      </c>
      <c r="I17" s="19">
        <v>352</v>
      </c>
      <c r="J17" s="19">
        <v>46</v>
      </c>
      <c r="K17" s="19">
        <v>309</v>
      </c>
      <c r="L17" s="19">
        <v>40</v>
      </c>
      <c r="M17" s="19" t="s">
        <v>37</v>
      </c>
      <c r="N17" s="19">
        <v>700</v>
      </c>
      <c r="O17" s="19">
        <v>0.2</v>
      </c>
      <c r="P17" s="31">
        <v>24.5</v>
      </c>
      <c r="Q17" s="19">
        <v>1700000</v>
      </c>
      <c r="R17" s="26"/>
    </row>
    <row r="18" spans="2:21" x14ac:dyDescent="0.3">
      <c r="B18" s="36">
        <v>44910</v>
      </c>
      <c r="C18" s="19">
        <v>40660</v>
      </c>
      <c r="D18" s="19">
        <v>40.659999999999997</v>
      </c>
      <c r="E18" s="29">
        <v>7.36</v>
      </c>
      <c r="F18" s="19">
        <v>7.52</v>
      </c>
      <c r="G18" s="19">
        <v>155</v>
      </c>
      <c r="H18" s="19">
        <v>25</v>
      </c>
      <c r="I18" s="19">
        <v>348</v>
      </c>
      <c r="J18" s="19">
        <v>48</v>
      </c>
      <c r="K18" s="19">
        <v>302</v>
      </c>
      <c r="L18" s="19">
        <v>42</v>
      </c>
      <c r="M18" s="19" t="s">
        <v>37</v>
      </c>
      <c r="N18" s="19">
        <v>800</v>
      </c>
      <c r="O18" s="19">
        <v>0.3</v>
      </c>
      <c r="P18" s="31">
        <v>24.8</v>
      </c>
      <c r="Q18" s="19">
        <v>1400000</v>
      </c>
      <c r="R18" s="26"/>
    </row>
    <row r="19" spans="2:21" x14ac:dyDescent="0.3">
      <c r="B19" s="36">
        <v>44911</v>
      </c>
      <c r="C19" s="19">
        <v>36570</v>
      </c>
      <c r="D19" s="19">
        <v>36.57</v>
      </c>
      <c r="E19" s="29">
        <v>7.41</v>
      </c>
      <c r="F19" s="19">
        <v>7.48</v>
      </c>
      <c r="G19" s="19">
        <v>160</v>
      </c>
      <c r="H19" s="19">
        <v>24</v>
      </c>
      <c r="I19" s="19">
        <v>360</v>
      </c>
      <c r="J19" s="19">
        <v>44</v>
      </c>
      <c r="K19" s="19">
        <v>292</v>
      </c>
      <c r="L19" s="19">
        <v>40</v>
      </c>
      <c r="M19" s="19" t="s">
        <v>37</v>
      </c>
      <c r="N19" s="19">
        <v>600</v>
      </c>
      <c r="O19" s="19">
        <v>0.3</v>
      </c>
      <c r="P19" s="31">
        <v>25.1</v>
      </c>
      <c r="Q19" s="19">
        <v>1100000</v>
      </c>
      <c r="R19" s="26"/>
    </row>
    <row r="20" spans="2:21" x14ac:dyDescent="0.3">
      <c r="B20" s="36">
        <v>44912</v>
      </c>
      <c r="C20" s="19">
        <v>35030</v>
      </c>
      <c r="D20" s="19">
        <v>35.03</v>
      </c>
      <c r="E20" s="29">
        <v>7.38</v>
      </c>
      <c r="F20" s="29">
        <v>7.5</v>
      </c>
      <c r="G20" s="19">
        <v>165</v>
      </c>
      <c r="H20" s="19">
        <v>23</v>
      </c>
      <c r="I20" s="19">
        <v>352</v>
      </c>
      <c r="J20" s="19">
        <v>40</v>
      </c>
      <c r="K20" s="19">
        <v>298</v>
      </c>
      <c r="L20" s="19">
        <v>35</v>
      </c>
      <c r="M20" s="19" t="s">
        <v>37</v>
      </c>
      <c r="N20" s="19">
        <v>500</v>
      </c>
      <c r="O20" s="19">
        <v>0.3</v>
      </c>
      <c r="P20" s="31">
        <v>25.3</v>
      </c>
      <c r="Q20" s="19">
        <v>1100000</v>
      </c>
      <c r="R20" s="26"/>
    </row>
    <row r="21" spans="2:21" x14ac:dyDescent="0.3">
      <c r="B21" s="36">
        <v>44913</v>
      </c>
      <c r="C21" s="19">
        <v>38890</v>
      </c>
      <c r="D21" s="19">
        <v>38.89</v>
      </c>
      <c r="E21" s="29">
        <v>7.35</v>
      </c>
      <c r="F21" s="19">
        <v>7.46</v>
      </c>
      <c r="G21" s="19">
        <v>160</v>
      </c>
      <c r="H21" s="19">
        <v>22</v>
      </c>
      <c r="I21" s="19">
        <v>356</v>
      </c>
      <c r="J21" s="19">
        <v>36</v>
      </c>
      <c r="K21" s="19">
        <v>316</v>
      </c>
      <c r="L21" s="19">
        <v>32</v>
      </c>
      <c r="M21" s="19" t="s">
        <v>37</v>
      </c>
      <c r="N21" s="19">
        <v>400</v>
      </c>
      <c r="O21" s="19">
        <v>0.2</v>
      </c>
      <c r="P21" s="31">
        <v>24.9</v>
      </c>
      <c r="Q21" s="19">
        <v>1200000</v>
      </c>
      <c r="R21" s="26"/>
    </row>
    <row r="22" spans="2:21" x14ac:dyDescent="0.3">
      <c r="B22" s="36">
        <v>44914</v>
      </c>
      <c r="C22" s="19">
        <v>41320</v>
      </c>
      <c r="D22" s="19">
        <v>41.32</v>
      </c>
      <c r="E22" s="29">
        <v>7.41</v>
      </c>
      <c r="F22" s="19">
        <v>7.52</v>
      </c>
      <c r="G22" s="19">
        <v>155</v>
      </c>
      <c r="H22" s="19">
        <v>24</v>
      </c>
      <c r="I22" s="19">
        <v>360</v>
      </c>
      <c r="J22" s="19">
        <v>40</v>
      </c>
      <c r="K22" s="19">
        <v>288</v>
      </c>
      <c r="L22" s="19">
        <v>34</v>
      </c>
      <c r="M22" s="19" t="s">
        <v>37</v>
      </c>
      <c r="N22" s="19">
        <v>700</v>
      </c>
      <c r="O22" s="19">
        <v>0.3</v>
      </c>
      <c r="P22" s="31">
        <v>25.2</v>
      </c>
      <c r="Q22" s="19">
        <v>1400000</v>
      </c>
      <c r="R22" s="26"/>
    </row>
    <row r="23" spans="2:21" x14ac:dyDescent="0.3">
      <c r="B23" s="36">
        <v>44915</v>
      </c>
      <c r="C23" s="19">
        <v>44710</v>
      </c>
      <c r="D23" s="19">
        <v>44.71</v>
      </c>
      <c r="E23" s="29">
        <v>7.31</v>
      </c>
      <c r="F23" s="19">
        <v>7.47</v>
      </c>
      <c r="G23" s="19">
        <v>160</v>
      </c>
      <c r="H23" s="19">
        <v>23</v>
      </c>
      <c r="I23" s="19">
        <v>340</v>
      </c>
      <c r="J23" s="19">
        <v>40</v>
      </c>
      <c r="K23" s="19">
        <v>312</v>
      </c>
      <c r="L23" s="19">
        <v>31</v>
      </c>
      <c r="M23" s="19" t="s">
        <v>37</v>
      </c>
      <c r="N23" s="19">
        <v>800</v>
      </c>
      <c r="O23" s="19">
        <v>0.2</v>
      </c>
      <c r="P23" s="31">
        <v>24.3</v>
      </c>
      <c r="Q23" s="19">
        <v>1700000</v>
      </c>
      <c r="R23" s="26"/>
    </row>
    <row r="24" spans="2:21" x14ac:dyDescent="0.3">
      <c r="B24" s="36">
        <v>44916</v>
      </c>
      <c r="C24" s="19">
        <v>43180</v>
      </c>
      <c r="D24" s="19">
        <v>43.18</v>
      </c>
      <c r="E24" s="29">
        <v>7.38</v>
      </c>
      <c r="F24" s="19">
        <v>7.49</v>
      </c>
      <c r="G24" s="19">
        <v>165</v>
      </c>
      <c r="H24" s="19">
        <v>24</v>
      </c>
      <c r="I24" s="19">
        <v>364</v>
      </c>
      <c r="J24" s="19">
        <v>44</v>
      </c>
      <c r="K24" s="19">
        <v>328</v>
      </c>
      <c r="L24" s="19">
        <v>39</v>
      </c>
      <c r="M24" s="19" t="s">
        <v>37</v>
      </c>
      <c r="N24" s="19">
        <v>700</v>
      </c>
      <c r="O24" s="19">
        <v>0.2</v>
      </c>
      <c r="P24" s="31">
        <v>23.9</v>
      </c>
      <c r="Q24" s="19">
        <v>1300000</v>
      </c>
      <c r="R24" s="26"/>
    </row>
    <row r="25" spans="2:21" x14ac:dyDescent="0.3">
      <c r="B25" s="36">
        <v>44917</v>
      </c>
      <c r="C25" s="19">
        <v>39020</v>
      </c>
      <c r="D25" s="19">
        <v>39.020000000000003</v>
      </c>
      <c r="E25" s="29">
        <v>7.42</v>
      </c>
      <c r="F25" s="19">
        <v>7.54</v>
      </c>
      <c r="G25" s="19">
        <v>155</v>
      </c>
      <c r="H25" s="19">
        <v>25</v>
      </c>
      <c r="I25" s="19">
        <v>368</v>
      </c>
      <c r="J25" s="19">
        <v>40</v>
      </c>
      <c r="K25" s="19">
        <v>327</v>
      </c>
      <c r="L25" s="19">
        <v>38</v>
      </c>
      <c r="M25" s="19" t="s">
        <v>37</v>
      </c>
      <c r="N25" s="19">
        <v>500</v>
      </c>
      <c r="O25" s="19">
        <v>0.3</v>
      </c>
      <c r="P25" s="31">
        <v>23.4</v>
      </c>
      <c r="Q25" s="19">
        <v>1100000</v>
      </c>
      <c r="R25" s="26"/>
      <c r="U25" t="s">
        <v>38</v>
      </c>
    </row>
    <row r="26" spans="2:21" x14ac:dyDescent="0.3">
      <c r="B26" s="36">
        <v>44918</v>
      </c>
      <c r="C26" s="19">
        <v>39340</v>
      </c>
      <c r="D26" s="19">
        <v>39.340000000000003</v>
      </c>
      <c r="E26" s="29">
        <v>7.4</v>
      </c>
      <c r="F26" s="19">
        <v>7.51</v>
      </c>
      <c r="G26" s="19">
        <v>160</v>
      </c>
      <c r="H26" s="19">
        <v>24</v>
      </c>
      <c r="I26" s="19">
        <v>360</v>
      </c>
      <c r="J26" s="19">
        <v>36</v>
      </c>
      <c r="K26" s="19">
        <v>336</v>
      </c>
      <c r="L26" s="19">
        <v>35</v>
      </c>
      <c r="M26" s="19" t="s">
        <v>37</v>
      </c>
      <c r="N26" s="19">
        <v>600</v>
      </c>
      <c r="O26" s="19">
        <v>0.3</v>
      </c>
      <c r="P26" s="31">
        <v>23.7</v>
      </c>
      <c r="Q26" s="19">
        <v>1200000</v>
      </c>
      <c r="R26" s="26"/>
    </row>
    <row r="27" spans="2:21" x14ac:dyDescent="0.3">
      <c r="B27" s="36">
        <v>44919</v>
      </c>
      <c r="C27" s="19">
        <v>38610</v>
      </c>
      <c r="D27" s="19">
        <v>38.61</v>
      </c>
      <c r="E27" s="29">
        <v>7.36</v>
      </c>
      <c r="F27" s="19">
        <v>7.48</v>
      </c>
      <c r="G27" s="19">
        <v>165</v>
      </c>
      <c r="H27" s="19">
        <v>26</v>
      </c>
      <c r="I27" s="19">
        <v>356</v>
      </c>
      <c r="J27" s="19">
        <v>40</v>
      </c>
      <c r="K27" s="19">
        <v>318</v>
      </c>
      <c r="L27" s="19">
        <v>34</v>
      </c>
      <c r="M27" s="19" t="s">
        <v>37</v>
      </c>
      <c r="N27" s="19">
        <v>500</v>
      </c>
      <c r="O27" s="19">
        <v>0.2</v>
      </c>
      <c r="P27" s="31">
        <v>24</v>
      </c>
      <c r="Q27" s="19">
        <v>1400000</v>
      </c>
      <c r="R27" s="26"/>
    </row>
    <row r="28" spans="2:21" x14ac:dyDescent="0.3">
      <c r="B28" s="36">
        <v>44920</v>
      </c>
      <c r="C28" s="19">
        <v>39860</v>
      </c>
      <c r="D28" s="19">
        <v>39.86</v>
      </c>
      <c r="E28" s="29">
        <v>7.32</v>
      </c>
      <c r="F28" s="19">
        <v>7.45</v>
      </c>
      <c r="G28" s="19">
        <v>155</v>
      </c>
      <c r="H28" s="19">
        <v>25</v>
      </c>
      <c r="I28" s="19">
        <v>364</v>
      </c>
      <c r="J28" s="19">
        <v>48</v>
      </c>
      <c r="K28" s="19">
        <v>315</v>
      </c>
      <c r="L28" s="19">
        <v>45</v>
      </c>
      <c r="M28" s="19" t="s">
        <v>37</v>
      </c>
      <c r="N28" s="19">
        <v>700</v>
      </c>
      <c r="O28" s="19">
        <v>0.3</v>
      </c>
      <c r="P28" s="31">
        <v>24.5</v>
      </c>
      <c r="Q28" s="19">
        <v>1300000</v>
      </c>
      <c r="R28" s="26"/>
    </row>
    <row r="29" spans="2:21" x14ac:dyDescent="0.3">
      <c r="B29" s="36">
        <v>44921</v>
      </c>
      <c r="C29" s="19">
        <v>40870</v>
      </c>
      <c r="D29" s="19">
        <v>40.869999999999997</v>
      </c>
      <c r="E29" s="29">
        <v>7.35</v>
      </c>
      <c r="F29" s="29">
        <v>7.5</v>
      </c>
      <c r="G29" s="19">
        <v>165</v>
      </c>
      <c r="H29" s="19">
        <v>26</v>
      </c>
      <c r="I29" s="19">
        <v>360</v>
      </c>
      <c r="J29" s="19">
        <v>44</v>
      </c>
      <c r="K29" s="19">
        <v>324</v>
      </c>
      <c r="L29" s="19">
        <v>42</v>
      </c>
      <c r="M29" s="19" t="s">
        <v>37</v>
      </c>
      <c r="N29" s="19">
        <v>800</v>
      </c>
      <c r="O29" s="19">
        <v>0.3</v>
      </c>
      <c r="P29" s="31">
        <v>23.8</v>
      </c>
      <c r="Q29" s="19">
        <v>1200000</v>
      </c>
      <c r="R29" s="26"/>
    </row>
    <row r="30" spans="2:21" x14ac:dyDescent="0.3">
      <c r="B30" s="36">
        <v>44922</v>
      </c>
      <c r="C30" s="19">
        <v>40730</v>
      </c>
      <c r="D30" s="19">
        <v>40.729999999999997</v>
      </c>
      <c r="E30" s="29">
        <v>7.34</v>
      </c>
      <c r="F30" s="19">
        <v>7.55</v>
      </c>
      <c r="G30" s="19">
        <v>155</v>
      </c>
      <c r="H30" s="19">
        <v>24</v>
      </c>
      <c r="I30" s="19">
        <v>352</v>
      </c>
      <c r="J30" s="19">
        <v>40</v>
      </c>
      <c r="K30" s="19">
        <v>318</v>
      </c>
      <c r="L30" s="19">
        <v>41</v>
      </c>
      <c r="M30" s="19" t="s">
        <v>37</v>
      </c>
      <c r="N30" s="19">
        <v>600</v>
      </c>
      <c r="O30" s="19">
        <v>0.3</v>
      </c>
      <c r="P30" s="31">
        <v>24.4</v>
      </c>
      <c r="Q30" s="19">
        <v>1400000</v>
      </c>
      <c r="R30" s="26"/>
    </row>
    <row r="31" spans="2:21" x14ac:dyDescent="0.3">
      <c r="B31" s="36">
        <v>44923</v>
      </c>
      <c r="C31" s="19">
        <v>42120</v>
      </c>
      <c r="D31" s="19">
        <v>42.12</v>
      </c>
      <c r="E31" s="29">
        <v>7.39</v>
      </c>
      <c r="F31" s="19">
        <v>7.52</v>
      </c>
      <c r="G31" s="19">
        <v>150</v>
      </c>
      <c r="H31" s="19">
        <v>23</v>
      </c>
      <c r="I31" s="19">
        <v>348</v>
      </c>
      <c r="J31" s="19">
        <v>36</v>
      </c>
      <c r="K31" s="19">
        <v>326</v>
      </c>
      <c r="L31" s="19">
        <v>31</v>
      </c>
      <c r="M31" s="19" t="s">
        <v>37</v>
      </c>
      <c r="N31" s="19">
        <v>500</v>
      </c>
      <c r="O31" s="19">
        <v>0.2</v>
      </c>
      <c r="P31" s="31">
        <v>24.7</v>
      </c>
      <c r="Q31" s="19">
        <v>1700000</v>
      </c>
      <c r="R31" s="26"/>
    </row>
    <row r="32" spans="2:21" x14ac:dyDescent="0.3">
      <c r="B32" s="36">
        <v>44924</v>
      </c>
      <c r="C32" s="19">
        <v>37170</v>
      </c>
      <c r="D32" s="19">
        <v>37.17</v>
      </c>
      <c r="E32" s="29">
        <v>7.4</v>
      </c>
      <c r="F32" s="19">
        <v>7.49</v>
      </c>
      <c r="G32" s="19">
        <v>155</v>
      </c>
      <c r="H32" s="19">
        <v>25</v>
      </c>
      <c r="I32" s="19">
        <v>356</v>
      </c>
      <c r="J32" s="19">
        <v>40</v>
      </c>
      <c r="K32" s="19">
        <v>317</v>
      </c>
      <c r="L32" s="19">
        <v>33</v>
      </c>
      <c r="M32" s="19" t="s">
        <v>37</v>
      </c>
      <c r="N32" s="19">
        <v>700</v>
      </c>
      <c r="O32" s="19">
        <v>0.3</v>
      </c>
      <c r="P32" s="31">
        <v>23.6</v>
      </c>
      <c r="Q32" s="19">
        <v>1300000</v>
      </c>
      <c r="R32" s="26"/>
    </row>
    <row r="33" spans="1:18" x14ac:dyDescent="0.3">
      <c r="B33" s="36">
        <v>44925</v>
      </c>
      <c r="C33" s="19">
        <v>37520</v>
      </c>
      <c r="D33" s="19">
        <v>37.520000000000003</v>
      </c>
      <c r="E33" s="29">
        <v>7.33</v>
      </c>
      <c r="F33" s="19">
        <v>7.58</v>
      </c>
      <c r="G33" s="19">
        <v>160</v>
      </c>
      <c r="H33" s="19">
        <v>26</v>
      </c>
      <c r="I33" s="19">
        <v>340</v>
      </c>
      <c r="J33" s="19">
        <v>44</v>
      </c>
      <c r="K33" s="19">
        <v>330</v>
      </c>
      <c r="L33" s="19">
        <v>35</v>
      </c>
      <c r="M33" s="19" t="s">
        <v>37</v>
      </c>
      <c r="N33" s="19">
        <v>600</v>
      </c>
      <c r="O33" s="19">
        <v>0.2</v>
      </c>
      <c r="P33" s="31">
        <v>24.3</v>
      </c>
      <c r="Q33" s="19">
        <v>1100000</v>
      </c>
      <c r="R33" s="26"/>
    </row>
    <row r="34" spans="1:18" ht="15" thickBot="1" x14ac:dyDescent="0.35">
      <c r="B34" s="38">
        <v>44926</v>
      </c>
      <c r="C34" s="28">
        <v>37670</v>
      </c>
      <c r="D34" s="28">
        <v>37.67</v>
      </c>
      <c r="E34" s="33">
        <v>7.41</v>
      </c>
      <c r="F34" s="28">
        <v>7.51</v>
      </c>
      <c r="G34" s="28">
        <v>155</v>
      </c>
      <c r="H34" s="28">
        <v>27</v>
      </c>
      <c r="I34" s="28">
        <v>360</v>
      </c>
      <c r="J34" s="28">
        <v>40</v>
      </c>
      <c r="K34" s="28">
        <v>298</v>
      </c>
      <c r="L34" s="28">
        <v>36</v>
      </c>
      <c r="M34" s="28" t="s">
        <v>37</v>
      </c>
      <c r="N34" s="28">
        <v>500</v>
      </c>
      <c r="O34" s="28">
        <v>0.3</v>
      </c>
      <c r="P34" s="32">
        <v>24.8</v>
      </c>
      <c r="Q34" s="28">
        <v>1200000</v>
      </c>
      <c r="R34" s="43"/>
    </row>
    <row r="35" spans="1:18" ht="15" thickBot="1" x14ac:dyDescent="0.35">
      <c r="B35" s="44" t="s">
        <v>32</v>
      </c>
      <c r="C35" s="48">
        <f>AVERAGE(C4:C34)</f>
        <v>38011.612903225803</v>
      </c>
      <c r="D35" s="48">
        <f t="shared" ref="D35:Q35" si="0">AVERAGE(D4:D34)</f>
        <v>38.01161290322581</v>
      </c>
      <c r="E35" s="48">
        <f t="shared" si="0"/>
        <v>7.35516129032258</v>
      </c>
      <c r="F35" s="48">
        <f t="shared" si="0"/>
        <v>7.4935483870967747</v>
      </c>
      <c r="G35" s="48">
        <f t="shared" si="0"/>
        <v>158.54838709677421</v>
      </c>
      <c r="H35" s="48">
        <f t="shared" si="0"/>
        <v>24.70967741935484</v>
      </c>
      <c r="I35" s="48">
        <f t="shared" si="0"/>
        <v>354.70967741935482</v>
      </c>
      <c r="J35" s="48">
        <f t="shared" si="0"/>
        <v>41.451612903225808</v>
      </c>
      <c r="K35" s="48">
        <f t="shared" si="0"/>
        <v>314.38709677419354</v>
      </c>
      <c r="L35" s="48">
        <f t="shared" si="0"/>
        <v>36.193548387096776</v>
      </c>
      <c r="M35" s="48" t="s">
        <v>37</v>
      </c>
      <c r="N35" s="48">
        <f t="shared" si="0"/>
        <v>619.35483870967744</v>
      </c>
      <c r="O35" s="48">
        <f t="shared" si="0"/>
        <v>0.25806451612903225</v>
      </c>
      <c r="P35" s="48">
        <f t="shared" si="0"/>
        <v>24.470967741935485</v>
      </c>
      <c r="Q35" s="48">
        <f t="shared" si="0"/>
        <v>1332258.064516129</v>
      </c>
      <c r="R35" s="27"/>
    </row>
    <row r="36" spans="1:18" x14ac:dyDescent="0.3">
      <c r="D36" s="30">
        <f>SUM(D4:D34)</f>
        <v>1178.3600000000001</v>
      </c>
    </row>
    <row r="41" spans="1:18" ht="40.799999999999997" customHeight="1" x14ac:dyDescent="0.3">
      <c r="A41" s="14"/>
      <c r="B41" s="50" t="s">
        <v>33</v>
      </c>
      <c r="C41" s="50"/>
      <c r="D41" s="50" t="s">
        <v>34</v>
      </c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</row>
    <row r="43" spans="1:18" x14ac:dyDescent="0.3">
      <c r="A43" s="15"/>
      <c r="B43" s="15" t="s">
        <v>35</v>
      </c>
      <c r="C43" s="16">
        <f>MIN(C4:C34)</f>
        <v>33720</v>
      </c>
      <c r="D43" s="16">
        <f t="shared" ref="D43:Q43" si="1">MIN(D4:D34)</f>
        <v>33.72</v>
      </c>
      <c r="E43" s="16">
        <f t="shared" si="1"/>
        <v>7.27</v>
      </c>
      <c r="F43" s="16">
        <f t="shared" si="1"/>
        <v>7.38</v>
      </c>
      <c r="G43" s="16">
        <f t="shared" si="1"/>
        <v>150</v>
      </c>
      <c r="H43" s="16">
        <f t="shared" si="1"/>
        <v>22</v>
      </c>
      <c r="I43" s="16">
        <f t="shared" si="1"/>
        <v>340</v>
      </c>
      <c r="J43" s="16">
        <f t="shared" si="1"/>
        <v>36</v>
      </c>
      <c r="K43" s="16">
        <f t="shared" si="1"/>
        <v>288</v>
      </c>
      <c r="L43" s="16">
        <f t="shared" si="1"/>
        <v>26</v>
      </c>
      <c r="M43" s="16"/>
      <c r="N43" s="16">
        <f t="shared" si="1"/>
        <v>400</v>
      </c>
      <c r="O43" s="16">
        <f t="shared" si="1"/>
        <v>0.2</v>
      </c>
      <c r="P43" s="16">
        <f t="shared" si="1"/>
        <v>23.4</v>
      </c>
      <c r="Q43" s="16">
        <f t="shared" si="1"/>
        <v>1100000</v>
      </c>
      <c r="R43" s="16"/>
    </row>
    <row r="44" spans="1:18" x14ac:dyDescent="0.3">
      <c r="A44" s="15"/>
      <c r="B44" s="15"/>
    </row>
    <row r="45" spans="1:18" x14ac:dyDescent="0.3">
      <c r="A45" s="15"/>
      <c r="B45" s="15" t="s">
        <v>36</v>
      </c>
      <c r="C45" s="16">
        <f>MAX(C4:C34)</f>
        <v>44710</v>
      </c>
      <c r="D45" s="16">
        <f t="shared" ref="D45:Q45" si="2">MAX(D4:D34)</f>
        <v>44.71</v>
      </c>
      <c r="E45" s="16">
        <f t="shared" si="2"/>
        <v>7.51</v>
      </c>
      <c r="F45" s="16">
        <f t="shared" si="2"/>
        <v>7.63</v>
      </c>
      <c r="G45" s="16">
        <f t="shared" si="2"/>
        <v>165</v>
      </c>
      <c r="H45" s="16">
        <f t="shared" si="2"/>
        <v>27</v>
      </c>
      <c r="I45" s="16">
        <f t="shared" si="2"/>
        <v>368</v>
      </c>
      <c r="J45" s="16">
        <f t="shared" si="2"/>
        <v>48</v>
      </c>
      <c r="K45" s="16">
        <f t="shared" si="2"/>
        <v>338</v>
      </c>
      <c r="L45" s="16">
        <f t="shared" si="2"/>
        <v>45</v>
      </c>
      <c r="M45" s="16"/>
      <c r="N45" s="16">
        <f t="shared" si="2"/>
        <v>800</v>
      </c>
      <c r="O45" s="16">
        <f t="shared" si="2"/>
        <v>0.3</v>
      </c>
      <c r="P45" s="16">
        <f t="shared" si="2"/>
        <v>25.3</v>
      </c>
      <c r="Q45" s="16">
        <f t="shared" si="2"/>
        <v>1700000</v>
      </c>
      <c r="R45" s="16"/>
    </row>
  </sheetData>
  <mergeCells count="12">
    <mergeCell ref="B41:C41"/>
    <mergeCell ref="D41:R41"/>
    <mergeCell ref="B1:R1"/>
    <mergeCell ref="B2:B3"/>
    <mergeCell ref="C2:D2"/>
    <mergeCell ref="E2:F2"/>
    <mergeCell ref="G2:H2"/>
    <mergeCell ref="I2:J2"/>
    <mergeCell ref="K2:L2"/>
    <mergeCell ref="M2:N2"/>
    <mergeCell ref="P2:Q2"/>
    <mergeCell ref="R2:R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T45"/>
  <sheetViews>
    <sheetView topLeftCell="A10" workbookViewId="0">
      <selection activeCell="C4" sqref="C4:C34"/>
    </sheetView>
  </sheetViews>
  <sheetFormatPr defaultRowHeight="14.4" x14ac:dyDescent="0.3"/>
  <cols>
    <col min="1" max="1" width="10.21875" customWidth="1"/>
    <col min="2" max="2" width="8.5546875" customWidth="1"/>
    <col min="3" max="3" width="7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5546875" customWidth="1"/>
    <col min="17" max="17" width="22.33203125" customWidth="1"/>
  </cols>
  <sheetData>
    <row r="1" spans="1:46" ht="69.75" customHeight="1" thickBot="1" x14ac:dyDescent="0.6">
      <c r="A1" s="52" t="s">
        <v>30</v>
      </c>
      <c r="B1" s="53"/>
      <c r="C1" s="53"/>
      <c r="D1" s="53"/>
      <c r="E1" s="53"/>
      <c r="F1" s="53"/>
      <c r="G1" s="53"/>
      <c r="H1" s="54"/>
      <c r="I1" s="54"/>
      <c r="J1" s="53"/>
      <c r="K1" s="53"/>
      <c r="L1" s="53"/>
      <c r="M1" s="53"/>
      <c r="N1" s="53"/>
      <c r="O1" s="53"/>
      <c r="P1" s="53"/>
      <c r="Q1" s="55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56" t="s">
        <v>0</v>
      </c>
      <c r="B2" s="58" t="s">
        <v>27</v>
      </c>
      <c r="C2" s="59"/>
      <c r="D2" s="60" t="s">
        <v>1</v>
      </c>
      <c r="E2" s="61"/>
      <c r="F2" s="62" t="s">
        <v>2</v>
      </c>
      <c r="G2" s="63"/>
      <c r="H2" s="64" t="s">
        <v>3</v>
      </c>
      <c r="I2" s="65"/>
      <c r="J2" s="66" t="s">
        <v>4</v>
      </c>
      <c r="K2" s="63"/>
      <c r="L2" s="67" t="s">
        <v>5</v>
      </c>
      <c r="M2" s="63"/>
      <c r="N2" s="2" t="s">
        <v>6</v>
      </c>
      <c r="O2" s="67" t="s">
        <v>7</v>
      </c>
      <c r="P2" s="68"/>
      <c r="Q2" s="69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57"/>
      <c r="B3" s="4" t="s">
        <v>9</v>
      </c>
      <c r="C3" s="5" t="s">
        <v>10</v>
      </c>
      <c r="D3" s="6" t="s">
        <v>11</v>
      </c>
      <c r="E3" s="6" t="s">
        <v>22</v>
      </c>
      <c r="F3" s="22" t="s">
        <v>12</v>
      </c>
      <c r="G3" s="23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9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57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13">
        <v>44896</v>
      </c>
      <c r="B4" s="18">
        <v>28340</v>
      </c>
      <c r="C4" s="18">
        <v>28.34</v>
      </c>
      <c r="D4" s="18">
        <v>7.29</v>
      </c>
      <c r="E4" s="18">
        <v>7.49</v>
      </c>
      <c r="F4" s="18">
        <v>140</v>
      </c>
      <c r="G4" s="18">
        <v>14</v>
      </c>
      <c r="H4" s="18">
        <v>320</v>
      </c>
      <c r="I4" s="18">
        <v>36</v>
      </c>
      <c r="J4" s="18">
        <v>289</v>
      </c>
      <c r="K4" s="18">
        <v>20</v>
      </c>
      <c r="L4" s="18" t="s">
        <v>37</v>
      </c>
      <c r="M4" s="18">
        <v>700</v>
      </c>
      <c r="N4" s="18">
        <v>0.4</v>
      </c>
      <c r="O4" s="18">
        <v>23.65</v>
      </c>
      <c r="P4" s="18">
        <v>1400000</v>
      </c>
      <c r="Q4" s="46"/>
      <c r="R4" s="47"/>
    </row>
    <row r="5" spans="1:46" x14ac:dyDescent="0.3">
      <c r="A5" s="13">
        <v>44897</v>
      </c>
      <c r="B5" s="20">
        <v>27900</v>
      </c>
      <c r="C5" s="29">
        <v>27.9</v>
      </c>
      <c r="D5" s="19">
        <v>7.18</v>
      </c>
      <c r="E5" s="19">
        <v>7.38</v>
      </c>
      <c r="F5" s="19">
        <v>135</v>
      </c>
      <c r="G5" s="19">
        <v>15</v>
      </c>
      <c r="H5" s="19">
        <v>308</v>
      </c>
      <c r="I5" s="19">
        <v>40</v>
      </c>
      <c r="J5" s="19">
        <v>278</v>
      </c>
      <c r="K5" s="19">
        <v>22</v>
      </c>
      <c r="L5" s="19" t="s">
        <v>37</v>
      </c>
      <c r="M5" s="19">
        <v>500</v>
      </c>
      <c r="N5" s="19">
        <v>0.5</v>
      </c>
      <c r="O5" s="19">
        <v>23.29</v>
      </c>
      <c r="P5" s="19">
        <v>1700000</v>
      </c>
      <c r="Q5" s="26"/>
    </row>
    <row r="6" spans="1:46" x14ac:dyDescent="0.3">
      <c r="A6" s="13">
        <v>44898</v>
      </c>
      <c r="B6" s="20">
        <v>25230</v>
      </c>
      <c r="C6" s="19">
        <v>25.23</v>
      </c>
      <c r="D6" s="19">
        <v>7.38</v>
      </c>
      <c r="E6" s="19">
        <v>7.43</v>
      </c>
      <c r="F6" s="19">
        <v>140</v>
      </c>
      <c r="G6" s="19">
        <v>12</v>
      </c>
      <c r="H6" s="19">
        <v>316</v>
      </c>
      <c r="I6" s="19">
        <v>32</v>
      </c>
      <c r="J6" s="19">
        <v>293</v>
      </c>
      <c r="K6" s="19">
        <v>18</v>
      </c>
      <c r="L6" s="19" t="s">
        <v>37</v>
      </c>
      <c r="M6" s="19">
        <v>600</v>
      </c>
      <c r="N6" s="19">
        <v>0.4</v>
      </c>
      <c r="O6" s="19">
        <v>23.56</v>
      </c>
      <c r="P6" s="19">
        <v>1300000</v>
      </c>
      <c r="Q6" s="26"/>
    </row>
    <row r="7" spans="1:46" x14ac:dyDescent="0.3">
      <c r="A7" s="13">
        <v>44899</v>
      </c>
      <c r="B7" s="20">
        <v>28710</v>
      </c>
      <c r="C7" s="19">
        <v>28.71</v>
      </c>
      <c r="D7" s="19">
        <v>7.46</v>
      </c>
      <c r="E7" s="19">
        <v>7.55</v>
      </c>
      <c r="F7" s="19">
        <v>130</v>
      </c>
      <c r="G7" s="19">
        <v>13</v>
      </c>
      <c r="H7" s="19">
        <v>300</v>
      </c>
      <c r="I7" s="19">
        <v>36</v>
      </c>
      <c r="J7" s="19">
        <v>286</v>
      </c>
      <c r="K7" s="19">
        <v>21</v>
      </c>
      <c r="L7" s="19" t="s">
        <v>37</v>
      </c>
      <c r="M7" s="19">
        <v>800</v>
      </c>
      <c r="N7" s="19">
        <v>0.3</v>
      </c>
      <c r="O7" s="19">
        <v>24.17</v>
      </c>
      <c r="P7" s="19">
        <v>1400000</v>
      </c>
      <c r="Q7" s="26"/>
    </row>
    <row r="8" spans="1:46" x14ac:dyDescent="0.3">
      <c r="A8" s="13">
        <v>44900</v>
      </c>
      <c r="B8" s="20">
        <v>27440</v>
      </c>
      <c r="C8" s="19">
        <v>27.44</v>
      </c>
      <c r="D8" s="19">
        <v>7.54</v>
      </c>
      <c r="E8" s="19">
        <v>7.68</v>
      </c>
      <c r="F8" s="19">
        <v>135</v>
      </c>
      <c r="G8" s="19">
        <v>14</v>
      </c>
      <c r="H8" s="19">
        <v>312</v>
      </c>
      <c r="I8" s="19">
        <v>40</v>
      </c>
      <c r="J8" s="19">
        <v>272</v>
      </c>
      <c r="K8" s="19">
        <v>19</v>
      </c>
      <c r="L8" s="19" t="s">
        <v>37</v>
      </c>
      <c r="M8" s="19">
        <v>700</v>
      </c>
      <c r="N8" s="19">
        <v>0.4</v>
      </c>
      <c r="O8" s="19">
        <v>24.42</v>
      </c>
      <c r="P8" s="19">
        <v>1700000</v>
      </c>
      <c r="Q8" s="26"/>
    </row>
    <row r="9" spans="1:46" x14ac:dyDescent="0.3">
      <c r="A9" s="13">
        <v>44901</v>
      </c>
      <c r="B9" s="20">
        <v>26820</v>
      </c>
      <c r="C9" s="19">
        <v>26.82</v>
      </c>
      <c r="D9" s="19">
        <v>7.59</v>
      </c>
      <c r="E9" s="19">
        <v>7.65</v>
      </c>
      <c r="F9" s="19">
        <v>140</v>
      </c>
      <c r="G9" s="19">
        <v>13</v>
      </c>
      <c r="H9" s="19">
        <v>324</v>
      </c>
      <c r="I9" s="19">
        <v>36</v>
      </c>
      <c r="J9" s="19">
        <v>301</v>
      </c>
      <c r="K9" s="19">
        <v>22</v>
      </c>
      <c r="L9" s="19" t="s">
        <v>37</v>
      </c>
      <c r="M9" s="19">
        <v>600</v>
      </c>
      <c r="N9" s="19">
        <v>0.5</v>
      </c>
      <c r="O9" s="19">
        <v>23.85</v>
      </c>
      <c r="P9" s="19">
        <v>1300000</v>
      </c>
      <c r="Q9" s="26"/>
    </row>
    <row r="10" spans="1:46" x14ac:dyDescent="0.3">
      <c r="A10" s="13">
        <v>44902</v>
      </c>
      <c r="B10" s="20">
        <v>27130</v>
      </c>
      <c r="C10" s="19">
        <v>27.13</v>
      </c>
      <c r="D10" s="19">
        <v>7.41</v>
      </c>
      <c r="E10" s="19">
        <v>7.58</v>
      </c>
      <c r="F10" s="19">
        <v>140</v>
      </c>
      <c r="G10" s="19">
        <v>15</v>
      </c>
      <c r="H10" s="19">
        <v>316</v>
      </c>
      <c r="I10" s="19">
        <v>40</v>
      </c>
      <c r="J10" s="19">
        <v>293</v>
      </c>
      <c r="K10" s="19">
        <v>18</v>
      </c>
      <c r="L10" s="19" t="s">
        <v>37</v>
      </c>
      <c r="M10" s="19">
        <v>800</v>
      </c>
      <c r="N10" s="19">
        <v>0.4</v>
      </c>
      <c r="O10" s="19">
        <v>23.53</v>
      </c>
      <c r="P10" s="19">
        <v>1700000</v>
      </c>
      <c r="Q10" s="26"/>
    </row>
    <row r="11" spans="1:46" x14ac:dyDescent="0.3">
      <c r="A11" s="13">
        <v>44903</v>
      </c>
      <c r="B11" s="20">
        <v>28690</v>
      </c>
      <c r="C11" s="19">
        <v>28.69</v>
      </c>
      <c r="D11" s="19">
        <v>7.08</v>
      </c>
      <c r="E11" s="19">
        <v>7.19</v>
      </c>
      <c r="F11" s="19">
        <v>145</v>
      </c>
      <c r="G11" s="19">
        <v>12</v>
      </c>
      <c r="H11" s="19">
        <v>304</v>
      </c>
      <c r="I11" s="19">
        <v>36</v>
      </c>
      <c r="J11" s="19">
        <v>282</v>
      </c>
      <c r="K11" s="19">
        <v>20</v>
      </c>
      <c r="L11" s="19" t="s">
        <v>37</v>
      </c>
      <c r="M11" s="19">
        <v>700</v>
      </c>
      <c r="N11" s="19">
        <v>0.5</v>
      </c>
      <c r="O11" s="19">
        <v>24.27</v>
      </c>
      <c r="P11" s="19">
        <v>1400000</v>
      </c>
      <c r="Q11" s="26"/>
    </row>
    <row r="12" spans="1:46" x14ac:dyDescent="0.3">
      <c r="A12" s="13">
        <v>44904</v>
      </c>
      <c r="B12" s="20">
        <v>28970</v>
      </c>
      <c r="C12" s="19">
        <v>28.97</v>
      </c>
      <c r="D12" s="19">
        <v>6.94</v>
      </c>
      <c r="E12" s="19">
        <v>7.09</v>
      </c>
      <c r="F12" s="19">
        <v>150</v>
      </c>
      <c r="G12" s="19">
        <v>11</v>
      </c>
      <c r="H12" s="19">
        <v>312</v>
      </c>
      <c r="I12" s="19">
        <v>32</v>
      </c>
      <c r="J12" s="19">
        <v>297</v>
      </c>
      <c r="K12" s="19">
        <v>23</v>
      </c>
      <c r="L12" s="19" t="s">
        <v>37</v>
      </c>
      <c r="M12" s="19">
        <v>400</v>
      </c>
      <c r="N12" s="19">
        <v>0.4</v>
      </c>
      <c r="O12" s="19">
        <v>24.09</v>
      </c>
      <c r="P12" s="19">
        <v>1700000</v>
      </c>
      <c r="Q12" s="26"/>
    </row>
    <row r="13" spans="1:46" x14ac:dyDescent="0.3">
      <c r="A13" s="13">
        <v>44905</v>
      </c>
      <c r="B13" s="20">
        <v>28760</v>
      </c>
      <c r="C13" s="19">
        <v>28.76</v>
      </c>
      <c r="D13" s="19">
        <v>7.24</v>
      </c>
      <c r="E13" s="19">
        <v>7.16</v>
      </c>
      <c r="F13" s="19">
        <v>140</v>
      </c>
      <c r="G13" s="19">
        <v>13</v>
      </c>
      <c r="H13" s="19">
        <v>308</v>
      </c>
      <c r="I13" s="19">
        <v>40</v>
      </c>
      <c r="J13" s="19">
        <v>288</v>
      </c>
      <c r="K13" s="19">
        <v>20</v>
      </c>
      <c r="L13" s="19" t="s">
        <v>37</v>
      </c>
      <c r="M13" s="19">
        <v>700</v>
      </c>
      <c r="N13" s="19">
        <v>0.5</v>
      </c>
      <c r="O13" s="19">
        <v>23.77</v>
      </c>
      <c r="P13" s="19">
        <v>1400000</v>
      </c>
      <c r="Q13" s="26"/>
    </row>
    <row r="14" spans="1:46" x14ac:dyDescent="0.3">
      <c r="A14" s="13">
        <v>44906</v>
      </c>
      <c r="B14" s="20">
        <v>29350</v>
      </c>
      <c r="C14" s="19">
        <v>29.35</v>
      </c>
      <c r="D14" s="19">
        <v>7.23</v>
      </c>
      <c r="E14" s="19">
        <v>7.15</v>
      </c>
      <c r="F14" s="19">
        <v>135</v>
      </c>
      <c r="G14" s="19">
        <v>14</v>
      </c>
      <c r="H14" s="19">
        <v>312</v>
      </c>
      <c r="I14" s="19">
        <v>36</v>
      </c>
      <c r="J14" s="19">
        <v>290</v>
      </c>
      <c r="K14" s="19">
        <v>22</v>
      </c>
      <c r="L14" s="19" t="s">
        <v>37</v>
      </c>
      <c r="M14" s="19">
        <v>500</v>
      </c>
      <c r="N14" s="19">
        <v>0.4</v>
      </c>
      <c r="O14" s="19">
        <v>24.37</v>
      </c>
      <c r="P14" s="19">
        <v>1300000</v>
      </c>
      <c r="Q14" s="26"/>
    </row>
    <row r="15" spans="1:46" x14ac:dyDescent="0.3">
      <c r="A15" s="13">
        <v>44907</v>
      </c>
      <c r="B15" s="20">
        <v>28160</v>
      </c>
      <c r="C15" s="19">
        <v>28.16</v>
      </c>
      <c r="D15" s="19">
        <v>7.28</v>
      </c>
      <c r="E15" s="29">
        <v>7.2</v>
      </c>
      <c r="F15" s="19">
        <v>145</v>
      </c>
      <c r="G15" s="19">
        <v>15</v>
      </c>
      <c r="H15" s="19">
        <v>360</v>
      </c>
      <c r="I15" s="19">
        <v>40</v>
      </c>
      <c r="J15" s="19">
        <v>240</v>
      </c>
      <c r="K15" s="19">
        <v>19</v>
      </c>
      <c r="L15" s="19" t="s">
        <v>37</v>
      </c>
      <c r="M15" s="19">
        <v>600</v>
      </c>
      <c r="N15" s="19">
        <v>0.3</v>
      </c>
      <c r="O15" s="19">
        <v>23.57</v>
      </c>
      <c r="P15" s="19">
        <v>1700000</v>
      </c>
      <c r="Q15" s="26"/>
    </row>
    <row r="16" spans="1:46" x14ac:dyDescent="0.3">
      <c r="A16" s="13">
        <v>44908</v>
      </c>
      <c r="B16" s="20">
        <v>26720</v>
      </c>
      <c r="C16" s="19">
        <v>26.72</v>
      </c>
      <c r="D16" s="19">
        <v>7.23</v>
      </c>
      <c r="E16" s="19">
        <v>7.27</v>
      </c>
      <c r="F16" s="19">
        <v>140</v>
      </c>
      <c r="G16" s="19">
        <v>12</v>
      </c>
      <c r="H16" s="19">
        <v>316</v>
      </c>
      <c r="I16" s="19">
        <v>40</v>
      </c>
      <c r="J16" s="19">
        <v>287</v>
      </c>
      <c r="K16" s="19">
        <v>20</v>
      </c>
      <c r="L16" s="19" t="s">
        <v>37</v>
      </c>
      <c r="M16" s="19">
        <v>500</v>
      </c>
      <c r="N16" s="19">
        <v>0.4</v>
      </c>
      <c r="O16" s="19">
        <v>23.97</v>
      </c>
      <c r="P16" s="19">
        <v>1400000</v>
      </c>
      <c r="Q16" s="26"/>
    </row>
    <row r="17" spans="1:17" x14ac:dyDescent="0.3">
      <c r="A17" s="13">
        <v>44909</v>
      </c>
      <c r="B17" s="20">
        <v>27870</v>
      </c>
      <c r="C17" s="19">
        <v>27.87</v>
      </c>
      <c r="D17" s="19">
        <v>7.31</v>
      </c>
      <c r="E17" s="19">
        <v>7.21</v>
      </c>
      <c r="F17" s="19">
        <v>150</v>
      </c>
      <c r="G17" s="19">
        <v>14</v>
      </c>
      <c r="H17" s="19">
        <v>324</v>
      </c>
      <c r="I17" s="19">
        <v>36</v>
      </c>
      <c r="J17" s="19">
        <v>281</v>
      </c>
      <c r="K17" s="19">
        <v>19</v>
      </c>
      <c r="L17" s="19" t="s">
        <v>37</v>
      </c>
      <c r="M17" s="19">
        <v>700</v>
      </c>
      <c r="N17" s="19">
        <v>0.5</v>
      </c>
      <c r="O17" s="19">
        <v>24.02</v>
      </c>
      <c r="P17" s="19">
        <v>1700000</v>
      </c>
      <c r="Q17" s="26"/>
    </row>
    <row r="18" spans="1:17" x14ac:dyDescent="0.3">
      <c r="A18" s="13">
        <v>44910</v>
      </c>
      <c r="B18" s="20">
        <v>27110</v>
      </c>
      <c r="C18" s="19">
        <v>27.11</v>
      </c>
      <c r="D18" s="19">
        <v>7.14</v>
      </c>
      <c r="E18" s="19">
        <v>7.17</v>
      </c>
      <c r="F18" s="19">
        <v>135</v>
      </c>
      <c r="G18" s="19">
        <v>15</v>
      </c>
      <c r="H18" s="19">
        <v>312</v>
      </c>
      <c r="I18" s="19">
        <v>44</v>
      </c>
      <c r="J18" s="19">
        <v>272</v>
      </c>
      <c r="K18" s="19">
        <v>22</v>
      </c>
      <c r="L18" s="19" t="s">
        <v>37</v>
      </c>
      <c r="M18" s="19">
        <v>600</v>
      </c>
      <c r="N18" s="19">
        <v>0.4</v>
      </c>
      <c r="O18" s="19">
        <v>23.87</v>
      </c>
      <c r="P18" s="19">
        <v>1300000</v>
      </c>
      <c r="Q18" s="26"/>
    </row>
    <row r="19" spans="1:17" x14ac:dyDescent="0.3">
      <c r="A19" s="13">
        <v>44911</v>
      </c>
      <c r="B19" s="20">
        <v>27490</v>
      </c>
      <c r="C19" s="19">
        <v>27.49</v>
      </c>
      <c r="D19" s="19">
        <v>7.29</v>
      </c>
      <c r="E19" s="29">
        <v>7.2</v>
      </c>
      <c r="F19" s="19">
        <v>130</v>
      </c>
      <c r="G19" s="19">
        <v>16</v>
      </c>
      <c r="H19" s="19">
        <v>308</v>
      </c>
      <c r="I19" s="19">
        <v>40</v>
      </c>
      <c r="J19" s="19">
        <v>265</v>
      </c>
      <c r="K19" s="19">
        <v>21</v>
      </c>
      <c r="L19" s="19" t="s">
        <v>37</v>
      </c>
      <c r="M19" s="19">
        <v>500</v>
      </c>
      <c r="N19" s="19">
        <v>0.4</v>
      </c>
      <c r="O19" s="19">
        <v>24.21</v>
      </c>
      <c r="P19" s="19">
        <v>1400000</v>
      </c>
      <c r="Q19" s="26"/>
    </row>
    <row r="20" spans="1:17" x14ac:dyDescent="0.3">
      <c r="A20" s="13">
        <v>44912</v>
      </c>
      <c r="B20" s="20">
        <v>28030</v>
      </c>
      <c r="C20" s="19">
        <v>28.03</v>
      </c>
      <c r="D20" s="19">
        <v>7.27</v>
      </c>
      <c r="E20" s="19">
        <v>7.18</v>
      </c>
      <c r="F20" s="19">
        <v>140</v>
      </c>
      <c r="G20" s="19">
        <v>13</v>
      </c>
      <c r="H20" s="19">
        <v>316</v>
      </c>
      <c r="I20" s="19">
        <v>44</v>
      </c>
      <c r="J20" s="19">
        <v>280</v>
      </c>
      <c r="K20" s="19">
        <v>20</v>
      </c>
      <c r="L20" s="19" t="s">
        <v>37</v>
      </c>
      <c r="M20" s="19">
        <v>600</v>
      </c>
      <c r="N20" s="19">
        <v>0.5</v>
      </c>
      <c r="O20" s="19">
        <v>23.45</v>
      </c>
      <c r="P20" s="19">
        <v>1700000</v>
      </c>
      <c r="Q20" s="26"/>
    </row>
    <row r="21" spans="1:17" x14ac:dyDescent="0.3">
      <c r="A21" s="13">
        <v>44913</v>
      </c>
      <c r="B21" s="20">
        <v>27670</v>
      </c>
      <c r="C21" s="19">
        <v>27.67</v>
      </c>
      <c r="D21" s="19">
        <v>7.24</v>
      </c>
      <c r="E21" s="19">
        <v>7.21</v>
      </c>
      <c r="F21" s="19">
        <v>145</v>
      </c>
      <c r="G21" s="19">
        <v>14</v>
      </c>
      <c r="H21" s="19">
        <v>320</v>
      </c>
      <c r="I21" s="19">
        <v>36</v>
      </c>
      <c r="J21" s="19">
        <v>271</v>
      </c>
      <c r="K21" s="19">
        <v>22</v>
      </c>
      <c r="L21" s="19" t="s">
        <v>37</v>
      </c>
      <c r="M21" s="19">
        <v>700</v>
      </c>
      <c r="N21" s="19">
        <v>0.4</v>
      </c>
      <c r="O21" s="19">
        <v>24.15</v>
      </c>
      <c r="P21" s="19">
        <v>1300000</v>
      </c>
      <c r="Q21" s="26"/>
    </row>
    <row r="22" spans="1:17" x14ac:dyDescent="0.3">
      <c r="A22" s="13">
        <v>44914</v>
      </c>
      <c r="B22" s="20">
        <v>26850</v>
      </c>
      <c r="C22" s="19">
        <v>26.85</v>
      </c>
      <c r="D22" s="19">
        <v>7.26</v>
      </c>
      <c r="E22" s="19">
        <v>7.17</v>
      </c>
      <c r="F22" s="19">
        <v>135</v>
      </c>
      <c r="G22" s="19">
        <v>12</v>
      </c>
      <c r="H22" s="19">
        <v>312</v>
      </c>
      <c r="I22" s="19">
        <v>36</v>
      </c>
      <c r="J22" s="19">
        <v>268</v>
      </c>
      <c r="K22" s="19">
        <v>20</v>
      </c>
      <c r="L22" s="19" t="s">
        <v>37</v>
      </c>
      <c r="M22" s="19">
        <v>500</v>
      </c>
      <c r="N22" s="19">
        <v>0.5</v>
      </c>
      <c r="O22" s="19">
        <v>24.07</v>
      </c>
      <c r="P22" s="19">
        <v>1400000</v>
      </c>
      <c r="Q22" s="26"/>
    </row>
    <row r="23" spans="1:17" x14ac:dyDescent="0.3">
      <c r="A23" s="13">
        <v>44915</v>
      </c>
      <c r="B23" s="20">
        <v>26240</v>
      </c>
      <c r="C23" s="19">
        <v>26.24</v>
      </c>
      <c r="D23" s="19">
        <v>7.21</v>
      </c>
      <c r="E23" s="19">
        <v>7.15</v>
      </c>
      <c r="F23" s="19">
        <v>140</v>
      </c>
      <c r="G23" s="19">
        <v>13</v>
      </c>
      <c r="H23" s="19">
        <v>324</v>
      </c>
      <c r="I23" s="19">
        <v>40</v>
      </c>
      <c r="J23" s="19">
        <v>276</v>
      </c>
      <c r="K23" s="19">
        <v>21</v>
      </c>
      <c r="L23" s="19" t="s">
        <v>37</v>
      </c>
      <c r="M23" s="19">
        <v>700</v>
      </c>
      <c r="N23" s="19">
        <v>0.5</v>
      </c>
      <c r="O23" s="19">
        <v>23.85</v>
      </c>
      <c r="P23" s="19">
        <v>1300000</v>
      </c>
      <c r="Q23" s="26"/>
    </row>
    <row r="24" spans="1:17" x14ac:dyDescent="0.3">
      <c r="A24" s="13">
        <v>44916</v>
      </c>
      <c r="B24" s="20">
        <v>27470</v>
      </c>
      <c r="C24" s="19">
        <v>27.47</v>
      </c>
      <c r="D24" s="19">
        <v>7.18</v>
      </c>
      <c r="E24" s="19">
        <v>7.11</v>
      </c>
      <c r="F24" s="19">
        <v>145</v>
      </c>
      <c r="G24" s="19">
        <v>14</v>
      </c>
      <c r="H24" s="19">
        <v>308</v>
      </c>
      <c r="I24" s="19">
        <v>44</v>
      </c>
      <c r="J24" s="19">
        <v>282</v>
      </c>
      <c r="K24" s="19">
        <v>22</v>
      </c>
      <c r="L24" s="19" t="s">
        <v>37</v>
      </c>
      <c r="M24" s="19">
        <v>600</v>
      </c>
      <c r="N24" s="19">
        <v>0.4</v>
      </c>
      <c r="O24" s="19">
        <v>23.51</v>
      </c>
      <c r="P24" s="19">
        <v>1700000</v>
      </c>
      <c r="Q24" s="26"/>
    </row>
    <row r="25" spans="1:17" x14ac:dyDescent="0.3">
      <c r="A25" s="13">
        <v>44917</v>
      </c>
      <c r="B25" s="20">
        <v>26820</v>
      </c>
      <c r="C25" s="19">
        <v>26.82</v>
      </c>
      <c r="D25" s="19">
        <v>7.22</v>
      </c>
      <c r="E25" s="19">
        <v>7.13</v>
      </c>
      <c r="F25" s="19">
        <v>150</v>
      </c>
      <c r="G25" s="19">
        <v>12</v>
      </c>
      <c r="H25" s="19">
        <v>316</v>
      </c>
      <c r="I25" s="19">
        <v>44</v>
      </c>
      <c r="J25" s="19">
        <v>273</v>
      </c>
      <c r="K25" s="19">
        <v>24</v>
      </c>
      <c r="L25" s="19" t="s">
        <v>37</v>
      </c>
      <c r="M25" s="19">
        <v>700</v>
      </c>
      <c r="N25" s="19">
        <v>0.5</v>
      </c>
      <c r="O25" s="19">
        <v>24.27</v>
      </c>
      <c r="P25" s="19">
        <v>1400000</v>
      </c>
      <c r="Q25" s="26"/>
    </row>
    <row r="26" spans="1:17" x14ac:dyDescent="0.3">
      <c r="A26" s="13">
        <v>44918</v>
      </c>
      <c r="B26" s="20">
        <v>25740</v>
      </c>
      <c r="C26" s="19">
        <v>25.74</v>
      </c>
      <c r="D26" s="19">
        <v>7.17</v>
      </c>
      <c r="E26" s="19">
        <v>7.11</v>
      </c>
      <c r="F26" s="19">
        <v>140</v>
      </c>
      <c r="G26" s="19">
        <v>14</v>
      </c>
      <c r="H26" s="19">
        <v>304</v>
      </c>
      <c r="I26" s="19">
        <v>36</v>
      </c>
      <c r="J26" s="19">
        <v>261</v>
      </c>
      <c r="K26" s="19">
        <v>19</v>
      </c>
      <c r="L26" s="19" t="s">
        <v>37</v>
      </c>
      <c r="M26" s="19">
        <v>500</v>
      </c>
      <c r="N26" s="19">
        <v>0.5</v>
      </c>
      <c r="O26" s="19">
        <v>23.48</v>
      </c>
      <c r="P26" s="19">
        <v>1300000</v>
      </c>
      <c r="Q26" s="26"/>
    </row>
    <row r="27" spans="1:17" x14ac:dyDescent="0.3">
      <c r="A27" s="13">
        <v>44919</v>
      </c>
      <c r="B27" s="20">
        <v>26660</v>
      </c>
      <c r="C27" s="19">
        <v>26.66</v>
      </c>
      <c r="D27" s="19">
        <v>7.23</v>
      </c>
      <c r="E27" s="19">
        <v>7.15</v>
      </c>
      <c r="F27" s="19">
        <v>145</v>
      </c>
      <c r="G27" s="19">
        <v>15</v>
      </c>
      <c r="H27" s="19">
        <v>312</v>
      </c>
      <c r="I27" s="19">
        <v>40</v>
      </c>
      <c r="J27" s="19">
        <v>292</v>
      </c>
      <c r="K27" s="19">
        <v>22</v>
      </c>
      <c r="L27" s="19" t="s">
        <v>37</v>
      </c>
      <c r="M27" s="19">
        <v>700</v>
      </c>
      <c r="N27" s="19">
        <v>0.4</v>
      </c>
      <c r="O27" s="19">
        <v>23.92</v>
      </c>
      <c r="P27" s="19">
        <v>1700000</v>
      </c>
      <c r="Q27" s="26"/>
    </row>
    <row r="28" spans="1:17" x14ac:dyDescent="0.3">
      <c r="A28" s="13">
        <v>44920</v>
      </c>
      <c r="B28" s="20">
        <v>28180</v>
      </c>
      <c r="C28" s="19">
        <v>28.18</v>
      </c>
      <c r="D28" s="19">
        <v>7.26</v>
      </c>
      <c r="E28" s="19">
        <v>7.23</v>
      </c>
      <c r="F28" s="19">
        <v>135</v>
      </c>
      <c r="G28" s="19">
        <v>13</v>
      </c>
      <c r="H28" s="19">
        <v>320</v>
      </c>
      <c r="I28" s="19">
        <v>36</v>
      </c>
      <c r="J28" s="19">
        <v>297</v>
      </c>
      <c r="K28" s="19">
        <v>23</v>
      </c>
      <c r="L28" s="19" t="s">
        <v>37</v>
      </c>
      <c r="M28" s="19">
        <v>500</v>
      </c>
      <c r="N28" s="19">
        <v>0.5</v>
      </c>
      <c r="O28" s="19">
        <v>24.15</v>
      </c>
      <c r="P28" s="19">
        <v>1300000</v>
      </c>
      <c r="Q28" s="26"/>
    </row>
    <row r="29" spans="1:17" x14ac:dyDescent="0.3">
      <c r="A29" s="13">
        <v>44921</v>
      </c>
      <c r="B29" s="20">
        <v>26890</v>
      </c>
      <c r="C29" s="19">
        <v>26.89</v>
      </c>
      <c r="D29" s="19">
        <v>7.25</v>
      </c>
      <c r="E29" s="19">
        <v>7.15</v>
      </c>
      <c r="F29" s="19">
        <v>130</v>
      </c>
      <c r="G29" s="19">
        <v>15</v>
      </c>
      <c r="H29" s="19">
        <v>316</v>
      </c>
      <c r="I29" s="19">
        <v>44</v>
      </c>
      <c r="J29" s="19">
        <v>273</v>
      </c>
      <c r="K29" s="19">
        <v>24</v>
      </c>
      <c r="L29" s="19" t="s">
        <v>37</v>
      </c>
      <c r="M29" s="19">
        <v>800</v>
      </c>
      <c r="N29" s="19">
        <v>0.5</v>
      </c>
      <c r="O29" s="19">
        <v>24.09</v>
      </c>
      <c r="P29" s="19">
        <v>1700000</v>
      </c>
      <c r="Q29" s="26"/>
    </row>
    <row r="30" spans="1:17" x14ac:dyDescent="0.3">
      <c r="A30" s="13">
        <v>44922</v>
      </c>
      <c r="B30" s="20">
        <v>26310</v>
      </c>
      <c r="C30" s="19">
        <v>26.31</v>
      </c>
      <c r="D30" s="19">
        <v>7.18</v>
      </c>
      <c r="E30" s="19">
        <v>7.14</v>
      </c>
      <c r="F30" s="19">
        <v>140</v>
      </c>
      <c r="G30" s="19">
        <v>14</v>
      </c>
      <c r="H30" s="19">
        <v>308</v>
      </c>
      <c r="I30" s="19">
        <v>36</v>
      </c>
      <c r="J30" s="19">
        <v>268</v>
      </c>
      <c r="K30" s="19">
        <v>25</v>
      </c>
      <c r="L30" s="19" t="s">
        <v>37</v>
      </c>
      <c r="M30" s="19">
        <v>600</v>
      </c>
      <c r="N30" s="19">
        <v>0.4</v>
      </c>
      <c r="O30" s="19">
        <v>23.53</v>
      </c>
      <c r="P30" s="19">
        <v>1400000</v>
      </c>
      <c r="Q30" s="26"/>
    </row>
    <row r="31" spans="1:17" x14ac:dyDescent="0.3">
      <c r="A31" s="13">
        <v>44923</v>
      </c>
      <c r="B31" s="20">
        <v>28460</v>
      </c>
      <c r="C31" s="19">
        <v>28.46</v>
      </c>
      <c r="D31" s="19">
        <v>7.19</v>
      </c>
      <c r="E31" s="19">
        <v>7.28</v>
      </c>
      <c r="F31" s="19">
        <v>145</v>
      </c>
      <c r="G31" s="19">
        <v>13</v>
      </c>
      <c r="H31" s="19">
        <v>316</v>
      </c>
      <c r="I31" s="19">
        <v>44</v>
      </c>
      <c r="J31" s="19">
        <v>276</v>
      </c>
      <c r="K31" s="19">
        <v>24</v>
      </c>
      <c r="L31" s="19" t="s">
        <v>37</v>
      </c>
      <c r="M31" s="19">
        <v>700</v>
      </c>
      <c r="N31" s="19">
        <v>0.5</v>
      </c>
      <c r="O31" s="19">
        <v>23.51</v>
      </c>
      <c r="P31" s="19">
        <v>1300000</v>
      </c>
      <c r="Q31" s="26"/>
    </row>
    <row r="32" spans="1:17" x14ac:dyDescent="0.3">
      <c r="A32" s="13">
        <v>44924</v>
      </c>
      <c r="B32" s="20">
        <v>26820</v>
      </c>
      <c r="C32" s="19">
        <v>26.82</v>
      </c>
      <c r="D32" s="19">
        <v>7.21</v>
      </c>
      <c r="E32" s="19">
        <v>7.51</v>
      </c>
      <c r="F32" s="19">
        <v>140</v>
      </c>
      <c r="G32" s="19">
        <v>12</v>
      </c>
      <c r="H32" s="19">
        <v>312</v>
      </c>
      <c r="I32" s="19">
        <v>32</v>
      </c>
      <c r="J32" s="19">
        <v>266</v>
      </c>
      <c r="K32" s="19">
        <v>20</v>
      </c>
      <c r="L32" s="19" t="s">
        <v>37</v>
      </c>
      <c r="M32" s="19">
        <v>500</v>
      </c>
      <c r="N32" s="19">
        <v>0.4</v>
      </c>
      <c r="O32" s="19">
        <v>23.85</v>
      </c>
      <c r="P32" s="19">
        <v>1400000</v>
      </c>
      <c r="Q32" s="26"/>
    </row>
    <row r="33" spans="1:17" x14ac:dyDescent="0.3">
      <c r="A33" s="13">
        <v>44925</v>
      </c>
      <c r="B33" s="20">
        <v>28510</v>
      </c>
      <c r="C33" s="19">
        <v>28.51</v>
      </c>
      <c r="D33" s="19">
        <v>7.23</v>
      </c>
      <c r="E33" s="19">
        <v>7.49</v>
      </c>
      <c r="F33" s="19">
        <v>150</v>
      </c>
      <c r="G33" s="19">
        <v>13</v>
      </c>
      <c r="H33" s="19">
        <v>324</v>
      </c>
      <c r="I33" s="19">
        <v>40</v>
      </c>
      <c r="J33" s="19">
        <v>280</v>
      </c>
      <c r="K33" s="19">
        <v>21</v>
      </c>
      <c r="L33" s="19" t="s">
        <v>37</v>
      </c>
      <c r="M33" s="19">
        <v>400</v>
      </c>
      <c r="N33" s="19">
        <v>0.5</v>
      </c>
      <c r="O33" s="19">
        <v>24.17</v>
      </c>
      <c r="P33" s="19">
        <v>1700000</v>
      </c>
      <c r="Q33" s="26"/>
    </row>
    <row r="34" spans="1:17" ht="15" thickBot="1" x14ac:dyDescent="0.35">
      <c r="A34" s="41">
        <v>44926</v>
      </c>
      <c r="B34" s="42">
        <v>28770</v>
      </c>
      <c r="C34" s="28">
        <v>28.77</v>
      </c>
      <c r="D34" s="28">
        <v>7.26</v>
      </c>
      <c r="E34" s="28">
        <v>7.54</v>
      </c>
      <c r="F34" s="28">
        <v>145</v>
      </c>
      <c r="G34" s="28">
        <v>14</v>
      </c>
      <c r="H34" s="28">
        <v>308</v>
      </c>
      <c r="I34" s="28">
        <v>36</v>
      </c>
      <c r="J34" s="28">
        <v>271</v>
      </c>
      <c r="K34" s="28">
        <v>22</v>
      </c>
      <c r="L34" s="28" t="s">
        <v>37</v>
      </c>
      <c r="M34" s="28">
        <v>600</v>
      </c>
      <c r="N34" s="28">
        <v>0.5</v>
      </c>
      <c r="O34" s="28">
        <v>24.36</v>
      </c>
      <c r="P34" s="28">
        <v>1300000</v>
      </c>
      <c r="Q34" s="43"/>
    </row>
    <row r="35" spans="1:17" ht="15" thickBot="1" x14ac:dyDescent="0.35">
      <c r="A35" s="44" t="s">
        <v>32</v>
      </c>
      <c r="B35" s="45">
        <f>AVERAGE(B4:B34)</f>
        <v>27551.935483870966</v>
      </c>
      <c r="C35" s="45">
        <f t="shared" ref="C35:P35" si="0">AVERAGE(C4:C34)</f>
        <v>27.551935483870967</v>
      </c>
      <c r="D35" s="45">
        <f t="shared" si="0"/>
        <v>7.2564516129032244</v>
      </c>
      <c r="E35" s="45">
        <f t="shared" si="0"/>
        <v>7.2887096774193543</v>
      </c>
      <c r="F35" s="45">
        <f t="shared" si="0"/>
        <v>140.48387096774192</v>
      </c>
      <c r="G35" s="45">
        <f t="shared" si="0"/>
        <v>13.516129032258064</v>
      </c>
      <c r="H35" s="45">
        <f t="shared" si="0"/>
        <v>315.09677419354841</v>
      </c>
      <c r="I35" s="45">
        <f t="shared" si="0"/>
        <v>38.451612903225808</v>
      </c>
      <c r="J35" s="45">
        <f t="shared" si="0"/>
        <v>278.96774193548384</v>
      </c>
      <c r="K35" s="45">
        <f t="shared" si="0"/>
        <v>21.129032258064516</v>
      </c>
      <c r="L35" s="45" t="s">
        <v>37</v>
      </c>
      <c r="M35" s="45">
        <f t="shared" si="0"/>
        <v>612.90322580645159</v>
      </c>
      <c r="N35" s="45">
        <f t="shared" si="0"/>
        <v>0.44193548387096782</v>
      </c>
      <c r="O35" s="45">
        <f t="shared" si="0"/>
        <v>23.902258064516126</v>
      </c>
      <c r="P35" s="45">
        <f t="shared" si="0"/>
        <v>1474193.5483870967</v>
      </c>
      <c r="Q35" s="21"/>
    </row>
    <row r="36" spans="1:17" x14ac:dyDescent="0.3">
      <c r="C36" s="30">
        <f>SUM(C4:C34)</f>
        <v>854.11</v>
      </c>
    </row>
    <row r="41" spans="1:17" ht="40.799999999999997" customHeight="1" x14ac:dyDescent="0.3">
      <c r="A41" s="50" t="s">
        <v>33</v>
      </c>
      <c r="B41" s="50"/>
      <c r="C41" s="50" t="s">
        <v>34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</row>
    <row r="43" spans="1:17" x14ac:dyDescent="0.3">
      <c r="A43" s="15" t="s">
        <v>35</v>
      </c>
      <c r="B43" s="16">
        <f>MIN(B4:B34)</f>
        <v>25230</v>
      </c>
      <c r="C43" s="16">
        <f t="shared" ref="C43:P43" si="1">MIN(C4:C34)</f>
        <v>25.23</v>
      </c>
      <c r="D43" s="16">
        <f t="shared" si="1"/>
        <v>6.94</v>
      </c>
      <c r="E43" s="16">
        <f t="shared" si="1"/>
        <v>7.09</v>
      </c>
      <c r="F43" s="16">
        <f t="shared" si="1"/>
        <v>130</v>
      </c>
      <c r="G43" s="16">
        <f t="shared" si="1"/>
        <v>11</v>
      </c>
      <c r="H43" s="16">
        <f t="shared" si="1"/>
        <v>300</v>
      </c>
      <c r="I43" s="16">
        <f t="shared" si="1"/>
        <v>32</v>
      </c>
      <c r="J43" s="16">
        <f t="shared" si="1"/>
        <v>240</v>
      </c>
      <c r="K43" s="16">
        <f t="shared" si="1"/>
        <v>18</v>
      </c>
      <c r="L43" s="16"/>
      <c r="M43" s="16">
        <f t="shared" si="1"/>
        <v>400</v>
      </c>
      <c r="N43" s="16">
        <f t="shared" si="1"/>
        <v>0.3</v>
      </c>
      <c r="O43" s="16">
        <f t="shared" si="1"/>
        <v>23.29</v>
      </c>
      <c r="P43" s="16">
        <f t="shared" si="1"/>
        <v>1300000</v>
      </c>
      <c r="Q43" s="16"/>
    </row>
    <row r="44" spans="1:17" x14ac:dyDescent="0.3">
      <c r="A44" s="15"/>
    </row>
    <row r="45" spans="1:17" x14ac:dyDescent="0.3">
      <c r="A45" s="15" t="s">
        <v>36</v>
      </c>
      <c r="B45" s="16">
        <f>MAX(B4:B34)</f>
        <v>29350</v>
      </c>
      <c r="C45" s="16">
        <f t="shared" ref="C45:P45" si="2">MAX(C4:C34)</f>
        <v>29.35</v>
      </c>
      <c r="D45" s="16">
        <f t="shared" si="2"/>
        <v>7.59</v>
      </c>
      <c r="E45" s="16">
        <f t="shared" si="2"/>
        <v>7.68</v>
      </c>
      <c r="F45" s="16">
        <f t="shared" si="2"/>
        <v>150</v>
      </c>
      <c r="G45" s="16">
        <f t="shared" si="2"/>
        <v>16</v>
      </c>
      <c r="H45" s="16">
        <f t="shared" si="2"/>
        <v>360</v>
      </c>
      <c r="I45" s="16">
        <f t="shared" si="2"/>
        <v>44</v>
      </c>
      <c r="J45" s="16">
        <f t="shared" si="2"/>
        <v>301</v>
      </c>
      <c r="K45" s="16">
        <f t="shared" si="2"/>
        <v>25</v>
      </c>
      <c r="L45" s="16"/>
      <c r="M45" s="16">
        <f t="shared" si="2"/>
        <v>800</v>
      </c>
      <c r="N45" s="16">
        <f t="shared" si="2"/>
        <v>0.5</v>
      </c>
      <c r="O45" s="16">
        <f t="shared" si="2"/>
        <v>24.42</v>
      </c>
      <c r="P45" s="16">
        <f t="shared" si="2"/>
        <v>1700000</v>
      </c>
      <c r="Q45" s="16"/>
    </row>
  </sheetData>
  <mergeCells count="12">
    <mergeCell ref="A41:B41"/>
    <mergeCell ref="C41:Q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T45"/>
  <sheetViews>
    <sheetView tabSelected="1" workbookViewId="0">
      <selection activeCell="F10" sqref="F10"/>
    </sheetView>
  </sheetViews>
  <sheetFormatPr defaultRowHeight="14.4" x14ac:dyDescent="0.3"/>
  <cols>
    <col min="1" max="1" width="9.88671875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2.6640625" customWidth="1"/>
  </cols>
  <sheetData>
    <row r="1" spans="1:46" ht="69.75" customHeight="1" thickBot="1" x14ac:dyDescent="0.6">
      <c r="A1" s="52" t="s">
        <v>31</v>
      </c>
      <c r="B1" s="53"/>
      <c r="C1" s="53"/>
      <c r="D1" s="53"/>
      <c r="E1" s="53"/>
      <c r="F1" s="53"/>
      <c r="G1" s="53"/>
      <c r="H1" s="54"/>
      <c r="I1" s="54"/>
      <c r="J1" s="53"/>
      <c r="K1" s="53"/>
      <c r="L1" s="53"/>
      <c r="M1" s="53"/>
      <c r="N1" s="53"/>
      <c r="O1" s="53"/>
      <c r="P1" s="53"/>
      <c r="Q1" s="55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56" t="s">
        <v>0</v>
      </c>
      <c r="B2" s="58" t="s">
        <v>28</v>
      </c>
      <c r="C2" s="59"/>
      <c r="D2" s="60" t="s">
        <v>1</v>
      </c>
      <c r="E2" s="61"/>
      <c r="F2" s="62" t="s">
        <v>2</v>
      </c>
      <c r="G2" s="63"/>
      <c r="H2" s="64" t="s">
        <v>3</v>
      </c>
      <c r="I2" s="65"/>
      <c r="J2" s="66" t="s">
        <v>4</v>
      </c>
      <c r="K2" s="63"/>
      <c r="L2" s="67" t="s">
        <v>5</v>
      </c>
      <c r="M2" s="63"/>
      <c r="N2" s="2" t="s">
        <v>6</v>
      </c>
      <c r="O2" s="67" t="s">
        <v>7</v>
      </c>
      <c r="P2" s="68"/>
      <c r="Q2" s="69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57"/>
      <c r="B3" s="4" t="s">
        <v>9</v>
      </c>
      <c r="C3" s="5" t="s">
        <v>10</v>
      </c>
      <c r="D3" s="6" t="s">
        <v>11</v>
      </c>
      <c r="E3" s="6" t="s">
        <v>22</v>
      </c>
      <c r="F3" s="24" t="s">
        <v>12</v>
      </c>
      <c r="G3" s="25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10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57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13">
        <v>44896</v>
      </c>
      <c r="B4" s="18">
        <v>14150</v>
      </c>
      <c r="C4" s="18">
        <v>14.15</v>
      </c>
      <c r="D4" s="18">
        <v>7.32</v>
      </c>
      <c r="E4" s="18">
        <v>7.6</v>
      </c>
      <c r="F4" s="18">
        <v>135</v>
      </c>
      <c r="G4" s="18">
        <v>15</v>
      </c>
      <c r="H4" s="18">
        <v>308</v>
      </c>
      <c r="I4" s="18">
        <v>40</v>
      </c>
      <c r="J4" s="18">
        <v>294</v>
      </c>
      <c r="K4" s="18">
        <v>21</v>
      </c>
      <c r="L4" s="18" t="s">
        <v>37</v>
      </c>
      <c r="M4" s="18">
        <v>600</v>
      </c>
      <c r="N4" s="18">
        <v>0.3</v>
      </c>
      <c r="O4" s="18">
        <v>23.79</v>
      </c>
      <c r="P4" s="18">
        <v>1400000</v>
      </c>
      <c r="Q4" s="40"/>
    </row>
    <row r="5" spans="1:46" x14ac:dyDescent="0.3">
      <c r="A5" s="36">
        <v>44897</v>
      </c>
      <c r="B5" s="19">
        <v>12850</v>
      </c>
      <c r="C5" s="19">
        <v>12.85</v>
      </c>
      <c r="D5" s="19">
        <v>7.24</v>
      </c>
      <c r="E5" s="19">
        <v>7.49</v>
      </c>
      <c r="F5" s="19">
        <v>145</v>
      </c>
      <c r="G5" s="19">
        <v>17</v>
      </c>
      <c r="H5" s="19">
        <v>320</v>
      </c>
      <c r="I5" s="19">
        <v>44</v>
      </c>
      <c r="J5" s="19">
        <v>286</v>
      </c>
      <c r="K5" s="19">
        <v>24</v>
      </c>
      <c r="L5" s="19" t="s">
        <v>37</v>
      </c>
      <c r="M5" s="19">
        <v>800</v>
      </c>
      <c r="N5" s="19">
        <v>0.4</v>
      </c>
      <c r="O5" s="19">
        <v>23.45</v>
      </c>
      <c r="P5" s="19">
        <v>1700000</v>
      </c>
      <c r="Q5" s="37"/>
    </row>
    <row r="6" spans="1:46" x14ac:dyDescent="0.3">
      <c r="A6" s="36">
        <v>44898</v>
      </c>
      <c r="B6" s="19">
        <v>12330</v>
      </c>
      <c r="C6" s="19">
        <v>12.33</v>
      </c>
      <c r="D6" s="19">
        <v>7.29</v>
      </c>
      <c r="E6" s="19">
        <v>7.41</v>
      </c>
      <c r="F6" s="19">
        <v>140</v>
      </c>
      <c r="G6" s="19">
        <v>16</v>
      </c>
      <c r="H6" s="19">
        <v>312</v>
      </c>
      <c r="I6" s="19">
        <v>48</v>
      </c>
      <c r="J6" s="19">
        <v>278</v>
      </c>
      <c r="K6" s="19">
        <v>23</v>
      </c>
      <c r="L6" s="19" t="s">
        <v>37</v>
      </c>
      <c r="M6" s="19">
        <v>500</v>
      </c>
      <c r="N6" s="19">
        <v>0.3</v>
      </c>
      <c r="O6" s="19">
        <v>24.12</v>
      </c>
      <c r="P6" s="19">
        <v>1200000</v>
      </c>
      <c r="Q6" s="37"/>
    </row>
    <row r="7" spans="1:46" x14ac:dyDescent="0.3">
      <c r="A7" s="36">
        <v>44899</v>
      </c>
      <c r="B7" s="19">
        <v>13390</v>
      </c>
      <c r="C7" s="19">
        <v>13.39</v>
      </c>
      <c r="D7" s="19">
        <v>7.18</v>
      </c>
      <c r="E7" s="19">
        <v>7.58</v>
      </c>
      <c r="F7" s="19">
        <v>135</v>
      </c>
      <c r="G7" s="19">
        <v>15</v>
      </c>
      <c r="H7" s="19">
        <v>324</v>
      </c>
      <c r="I7" s="19">
        <v>40</v>
      </c>
      <c r="J7" s="19">
        <v>293</v>
      </c>
      <c r="K7" s="19">
        <v>24</v>
      </c>
      <c r="L7" s="19" t="s">
        <v>37</v>
      </c>
      <c r="M7" s="19">
        <v>700</v>
      </c>
      <c r="N7" s="19">
        <v>0.4</v>
      </c>
      <c r="O7" s="19">
        <v>23.58</v>
      </c>
      <c r="P7" s="19">
        <v>1400000</v>
      </c>
      <c r="Q7" s="37"/>
    </row>
    <row r="8" spans="1:46" x14ac:dyDescent="0.3">
      <c r="A8" s="36">
        <v>44900</v>
      </c>
      <c r="B8" s="19">
        <v>13480</v>
      </c>
      <c r="C8" s="19">
        <v>13.48</v>
      </c>
      <c r="D8" s="19">
        <v>7.36</v>
      </c>
      <c r="E8" s="19">
        <v>7.46</v>
      </c>
      <c r="F8" s="19">
        <v>140</v>
      </c>
      <c r="G8" s="19">
        <v>17</v>
      </c>
      <c r="H8" s="19">
        <v>316</v>
      </c>
      <c r="I8" s="19">
        <v>44</v>
      </c>
      <c r="J8" s="19">
        <v>274</v>
      </c>
      <c r="K8" s="19">
        <v>22</v>
      </c>
      <c r="L8" s="19" t="s">
        <v>37</v>
      </c>
      <c r="M8" s="19">
        <v>600</v>
      </c>
      <c r="N8" s="19">
        <v>0.3</v>
      </c>
      <c r="O8" s="19">
        <v>23.21</v>
      </c>
      <c r="P8" s="19">
        <v>1300000</v>
      </c>
      <c r="Q8" s="37"/>
    </row>
    <row r="9" spans="1:46" x14ac:dyDescent="0.3">
      <c r="A9" s="36">
        <v>44901</v>
      </c>
      <c r="B9" s="19">
        <v>13450</v>
      </c>
      <c r="C9" s="19">
        <v>13.45</v>
      </c>
      <c r="D9" s="19">
        <v>7.44</v>
      </c>
      <c r="E9" s="19">
        <v>7.35</v>
      </c>
      <c r="F9" s="19">
        <v>136</v>
      </c>
      <c r="G9" s="19">
        <v>18</v>
      </c>
      <c r="H9" s="19">
        <v>332</v>
      </c>
      <c r="I9" s="19">
        <v>40</v>
      </c>
      <c r="J9" s="19">
        <v>312</v>
      </c>
      <c r="K9" s="19">
        <v>25</v>
      </c>
      <c r="L9" s="19" t="s">
        <v>37</v>
      </c>
      <c r="M9" s="19">
        <v>800</v>
      </c>
      <c r="N9" s="19">
        <v>0.4</v>
      </c>
      <c r="O9" s="19">
        <v>23.43</v>
      </c>
      <c r="P9" s="19">
        <v>1700000</v>
      </c>
      <c r="Q9" s="37"/>
    </row>
    <row r="10" spans="1:46" x14ac:dyDescent="0.3">
      <c r="A10" s="36">
        <v>44902</v>
      </c>
      <c r="B10" s="19">
        <v>11980</v>
      </c>
      <c r="C10" s="19">
        <v>11.98</v>
      </c>
      <c r="D10" s="19">
        <v>7.37</v>
      </c>
      <c r="E10" s="19">
        <v>7.48</v>
      </c>
      <c r="F10" s="19">
        <v>150</v>
      </c>
      <c r="G10" s="19">
        <v>17</v>
      </c>
      <c r="H10" s="19">
        <v>324</v>
      </c>
      <c r="I10" s="19">
        <v>48</v>
      </c>
      <c r="J10" s="19">
        <v>288</v>
      </c>
      <c r="K10" s="19">
        <v>24</v>
      </c>
      <c r="L10" s="19" t="s">
        <v>37</v>
      </c>
      <c r="M10" s="19">
        <v>500</v>
      </c>
      <c r="N10" s="19">
        <v>0.3</v>
      </c>
      <c r="O10" s="19">
        <v>23.89</v>
      </c>
      <c r="P10" s="19">
        <v>1400000</v>
      </c>
      <c r="Q10" s="37"/>
    </row>
    <row r="11" spans="1:46" x14ac:dyDescent="0.3">
      <c r="A11" s="36">
        <v>44903</v>
      </c>
      <c r="B11" s="19">
        <v>14240</v>
      </c>
      <c r="C11" s="19">
        <v>14.24</v>
      </c>
      <c r="D11" s="19">
        <v>6.74</v>
      </c>
      <c r="E11" s="19">
        <v>6.75</v>
      </c>
      <c r="F11" s="19">
        <v>140</v>
      </c>
      <c r="G11" s="19">
        <v>18</v>
      </c>
      <c r="H11" s="19">
        <v>316</v>
      </c>
      <c r="I11" s="19">
        <v>44</v>
      </c>
      <c r="J11" s="19">
        <v>296</v>
      </c>
      <c r="K11" s="19">
        <v>27</v>
      </c>
      <c r="L11" s="19" t="s">
        <v>37</v>
      </c>
      <c r="M11" s="19">
        <v>400</v>
      </c>
      <c r="N11" s="19">
        <v>0.4</v>
      </c>
      <c r="O11" s="19">
        <v>24.28</v>
      </c>
      <c r="P11" s="19">
        <v>1400000</v>
      </c>
      <c r="Q11" s="37"/>
    </row>
    <row r="12" spans="1:46" x14ac:dyDescent="0.3">
      <c r="A12" s="36">
        <v>44904</v>
      </c>
      <c r="B12" s="19">
        <v>13290</v>
      </c>
      <c r="C12" s="19">
        <v>13.29</v>
      </c>
      <c r="D12" s="19">
        <v>6.81</v>
      </c>
      <c r="E12" s="19">
        <v>6.68</v>
      </c>
      <c r="F12" s="19">
        <v>145</v>
      </c>
      <c r="G12" s="19">
        <v>17</v>
      </c>
      <c r="H12" s="19">
        <v>328</v>
      </c>
      <c r="I12" s="19">
        <v>44</v>
      </c>
      <c r="J12" s="19">
        <v>304</v>
      </c>
      <c r="K12" s="19">
        <v>26</v>
      </c>
      <c r="L12" s="19" t="s">
        <v>37</v>
      </c>
      <c r="M12" s="19">
        <v>600</v>
      </c>
      <c r="N12" s="19">
        <v>0.3</v>
      </c>
      <c r="O12" s="19">
        <v>23.64</v>
      </c>
      <c r="P12" s="19">
        <v>1700000</v>
      </c>
      <c r="Q12" s="37"/>
    </row>
    <row r="13" spans="1:46" x14ac:dyDescent="0.3">
      <c r="A13" s="36">
        <v>44905</v>
      </c>
      <c r="B13" s="19">
        <v>13580</v>
      </c>
      <c r="C13" s="19">
        <v>13.58</v>
      </c>
      <c r="D13" s="19">
        <v>7.19</v>
      </c>
      <c r="E13" s="19">
        <v>7.08</v>
      </c>
      <c r="F13" s="19">
        <v>140</v>
      </c>
      <c r="G13" s="19">
        <v>16</v>
      </c>
      <c r="H13" s="19">
        <v>324</v>
      </c>
      <c r="I13" s="19">
        <v>48</v>
      </c>
      <c r="J13" s="19">
        <v>280</v>
      </c>
      <c r="K13" s="19">
        <v>27</v>
      </c>
      <c r="L13" s="19" t="s">
        <v>37</v>
      </c>
      <c r="M13" s="19">
        <v>500</v>
      </c>
      <c r="N13" s="19">
        <v>0.4</v>
      </c>
      <c r="O13" s="29">
        <v>23.8</v>
      </c>
      <c r="P13" s="19">
        <v>1300000</v>
      </c>
      <c r="Q13" s="37"/>
    </row>
    <row r="14" spans="1:46" x14ac:dyDescent="0.3">
      <c r="A14" s="36">
        <v>44906</v>
      </c>
      <c r="B14" s="19">
        <v>13890</v>
      </c>
      <c r="C14" s="19">
        <v>13.89</v>
      </c>
      <c r="D14" s="19">
        <v>7.12</v>
      </c>
      <c r="E14" s="19">
        <v>7.26</v>
      </c>
      <c r="F14" s="19">
        <v>145</v>
      </c>
      <c r="G14" s="19">
        <v>17</v>
      </c>
      <c r="H14" s="19">
        <v>308</v>
      </c>
      <c r="I14" s="19">
        <v>44</v>
      </c>
      <c r="J14" s="19">
        <v>294</v>
      </c>
      <c r="K14" s="19">
        <v>26</v>
      </c>
      <c r="L14" s="19" t="s">
        <v>37</v>
      </c>
      <c r="M14" s="19">
        <v>400</v>
      </c>
      <c r="N14" s="19">
        <v>0.3</v>
      </c>
      <c r="O14" s="19">
        <v>24.35</v>
      </c>
      <c r="P14" s="19">
        <v>1700000</v>
      </c>
      <c r="Q14" s="37"/>
    </row>
    <row r="15" spans="1:46" x14ac:dyDescent="0.3">
      <c r="A15" s="36">
        <v>44907</v>
      </c>
      <c r="B15" s="19">
        <v>13910</v>
      </c>
      <c r="C15" s="19">
        <v>13.91</v>
      </c>
      <c r="D15" s="19">
        <v>7.24</v>
      </c>
      <c r="E15" s="19">
        <v>7.44</v>
      </c>
      <c r="F15" s="19">
        <v>150</v>
      </c>
      <c r="G15" s="19">
        <v>18</v>
      </c>
      <c r="H15" s="19">
        <v>312</v>
      </c>
      <c r="I15" s="19">
        <v>44</v>
      </c>
      <c r="J15" s="19">
        <v>310</v>
      </c>
      <c r="K15" s="19">
        <v>26</v>
      </c>
      <c r="L15" s="19" t="s">
        <v>37</v>
      </c>
      <c r="M15" s="19">
        <v>700</v>
      </c>
      <c r="N15" s="19">
        <v>0.4</v>
      </c>
      <c r="O15" s="29">
        <v>23.4</v>
      </c>
      <c r="P15" s="19">
        <v>1400000</v>
      </c>
      <c r="Q15" s="37"/>
    </row>
    <row r="16" spans="1:46" x14ac:dyDescent="0.3">
      <c r="A16" s="36">
        <v>44908</v>
      </c>
      <c r="B16" s="19">
        <v>14250</v>
      </c>
      <c r="C16" s="19">
        <v>14.25</v>
      </c>
      <c r="D16" s="19">
        <v>7.27</v>
      </c>
      <c r="E16" s="19">
        <v>7.43</v>
      </c>
      <c r="F16" s="19">
        <v>145</v>
      </c>
      <c r="G16" s="19">
        <v>19</v>
      </c>
      <c r="H16" s="19">
        <v>316</v>
      </c>
      <c r="I16" s="19">
        <v>48</v>
      </c>
      <c r="J16" s="19">
        <v>302</v>
      </c>
      <c r="K16" s="19">
        <v>28</v>
      </c>
      <c r="L16" s="19" t="s">
        <v>37</v>
      </c>
      <c r="M16" s="19">
        <v>600</v>
      </c>
      <c r="N16" s="19">
        <v>0.3</v>
      </c>
      <c r="O16" s="29">
        <v>24.3</v>
      </c>
      <c r="P16" s="19">
        <v>1300000</v>
      </c>
      <c r="Q16" s="37"/>
    </row>
    <row r="17" spans="1:17" x14ac:dyDescent="0.3">
      <c r="A17" s="36">
        <v>44909</v>
      </c>
      <c r="B17" s="19">
        <v>14480</v>
      </c>
      <c r="C17" s="19">
        <v>14.48</v>
      </c>
      <c r="D17" s="19">
        <v>7.32</v>
      </c>
      <c r="E17" s="19">
        <v>7.23</v>
      </c>
      <c r="F17" s="19">
        <v>140</v>
      </c>
      <c r="G17" s="19">
        <v>18</v>
      </c>
      <c r="H17" s="19">
        <v>320</v>
      </c>
      <c r="I17" s="19">
        <v>44</v>
      </c>
      <c r="J17" s="19">
        <v>308</v>
      </c>
      <c r="K17" s="19">
        <v>28</v>
      </c>
      <c r="L17" s="19" t="s">
        <v>37</v>
      </c>
      <c r="M17" s="19">
        <v>500</v>
      </c>
      <c r="N17" s="19">
        <v>0.4</v>
      </c>
      <c r="O17" s="19">
        <v>23.87</v>
      </c>
      <c r="P17" s="19">
        <v>1700000</v>
      </c>
      <c r="Q17" s="37"/>
    </row>
    <row r="18" spans="1:17" x14ac:dyDescent="0.3">
      <c r="A18" s="36">
        <v>44910</v>
      </c>
      <c r="B18" s="19">
        <v>13930</v>
      </c>
      <c r="C18" s="19">
        <v>13.93</v>
      </c>
      <c r="D18" s="19">
        <v>7.29</v>
      </c>
      <c r="E18" s="19">
        <v>7.38</v>
      </c>
      <c r="F18" s="19">
        <v>145</v>
      </c>
      <c r="G18" s="19">
        <v>17</v>
      </c>
      <c r="H18" s="19">
        <v>312</v>
      </c>
      <c r="I18" s="19">
        <v>48</v>
      </c>
      <c r="J18" s="19">
        <v>305</v>
      </c>
      <c r="K18" s="19">
        <v>25</v>
      </c>
      <c r="L18" s="19" t="s">
        <v>37</v>
      </c>
      <c r="M18" s="19">
        <v>400</v>
      </c>
      <c r="N18" s="19">
        <v>0.3</v>
      </c>
      <c r="O18" s="19">
        <v>24.04</v>
      </c>
      <c r="P18" s="19">
        <v>1400000</v>
      </c>
      <c r="Q18" s="37"/>
    </row>
    <row r="19" spans="1:17" x14ac:dyDescent="0.3">
      <c r="A19" s="36">
        <v>44911</v>
      </c>
      <c r="B19" s="19">
        <v>13720</v>
      </c>
      <c r="C19" s="19">
        <v>13.72</v>
      </c>
      <c r="D19" s="19">
        <v>7.38</v>
      </c>
      <c r="E19" s="19">
        <v>7.4</v>
      </c>
      <c r="F19" s="19">
        <v>140</v>
      </c>
      <c r="G19" s="19">
        <v>18</v>
      </c>
      <c r="H19" s="19">
        <v>324</v>
      </c>
      <c r="I19" s="19">
        <v>40</v>
      </c>
      <c r="J19" s="19">
        <v>297</v>
      </c>
      <c r="K19" s="19">
        <v>26</v>
      </c>
      <c r="L19" s="19" t="s">
        <v>37</v>
      </c>
      <c r="M19" s="19">
        <v>600</v>
      </c>
      <c r="N19" s="19">
        <v>0.4</v>
      </c>
      <c r="O19" s="19">
        <v>23.87</v>
      </c>
      <c r="P19" s="19">
        <v>1300000</v>
      </c>
      <c r="Q19" s="37"/>
    </row>
    <row r="20" spans="1:17" x14ac:dyDescent="0.3">
      <c r="A20" s="36">
        <v>44912</v>
      </c>
      <c r="B20" s="19">
        <v>14090</v>
      </c>
      <c r="C20" s="19">
        <v>14.09</v>
      </c>
      <c r="D20" s="19">
        <v>7.27</v>
      </c>
      <c r="E20" s="19">
        <v>7.31</v>
      </c>
      <c r="F20" s="19">
        <v>150</v>
      </c>
      <c r="G20" s="19">
        <v>16</v>
      </c>
      <c r="H20" s="19">
        <v>316</v>
      </c>
      <c r="I20" s="19">
        <v>44</v>
      </c>
      <c r="J20" s="19">
        <v>301</v>
      </c>
      <c r="K20" s="19">
        <v>24</v>
      </c>
      <c r="L20" s="19" t="s">
        <v>37</v>
      </c>
      <c r="M20" s="19">
        <v>700</v>
      </c>
      <c r="N20" s="19">
        <v>0.3</v>
      </c>
      <c r="O20" s="19">
        <v>24.28</v>
      </c>
      <c r="P20" s="19">
        <v>1700000</v>
      </c>
      <c r="Q20" s="37"/>
    </row>
    <row r="21" spans="1:17" x14ac:dyDescent="0.3">
      <c r="A21" s="36">
        <v>44913</v>
      </c>
      <c r="B21" s="19">
        <v>13850</v>
      </c>
      <c r="C21" s="19">
        <v>13.85</v>
      </c>
      <c r="D21" s="19">
        <v>7.24</v>
      </c>
      <c r="E21" s="19">
        <v>7.34</v>
      </c>
      <c r="F21" s="19">
        <v>145</v>
      </c>
      <c r="G21" s="19">
        <v>17</v>
      </c>
      <c r="H21" s="19">
        <v>312</v>
      </c>
      <c r="I21" s="19">
        <v>48</v>
      </c>
      <c r="J21" s="19">
        <v>285</v>
      </c>
      <c r="K21" s="19">
        <v>28</v>
      </c>
      <c r="L21" s="19" t="s">
        <v>37</v>
      </c>
      <c r="M21" s="19">
        <v>500</v>
      </c>
      <c r="N21" s="19">
        <v>0.4</v>
      </c>
      <c r="O21" s="19">
        <v>23.77</v>
      </c>
      <c r="P21" s="19">
        <v>1700000</v>
      </c>
      <c r="Q21" s="37"/>
    </row>
    <row r="22" spans="1:17" x14ac:dyDescent="0.3">
      <c r="A22" s="36">
        <v>44914</v>
      </c>
      <c r="B22" s="19">
        <v>14010</v>
      </c>
      <c r="C22" s="19">
        <v>14.01</v>
      </c>
      <c r="D22" s="19">
        <v>7.29</v>
      </c>
      <c r="E22" s="19">
        <v>7.37</v>
      </c>
      <c r="F22" s="19">
        <v>150</v>
      </c>
      <c r="G22" s="19">
        <v>16</v>
      </c>
      <c r="H22" s="19">
        <v>304</v>
      </c>
      <c r="I22" s="19">
        <v>40</v>
      </c>
      <c r="J22" s="19">
        <v>299</v>
      </c>
      <c r="K22" s="19">
        <v>25</v>
      </c>
      <c r="L22" s="19" t="s">
        <v>37</v>
      </c>
      <c r="M22" s="19">
        <v>600</v>
      </c>
      <c r="N22" s="19">
        <v>0.3</v>
      </c>
      <c r="O22" s="19">
        <v>23.24</v>
      </c>
      <c r="P22" s="19">
        <v>1300000</v>
      </c>
      <c r="Q22" s="37"/>
    </row>
    <row r="23" spans="1:17" x14ac:dyDescent="0.3">
      <c r="A23" s="36">
        <v>44915</v>
      </c>
      <c r="B23" s="19">
        <v>12970</v>
      </c>
      <c r="C23" s="19">
        <v>12.97</v>
      </c>
      <c r="D23" s="19">
        <v>7.26</v>
      </c>
      <c r="E23" s="19">
        <v>7.29</v>
      </c>
      <c r="F23" s="19">
        <v>140</v>
      </c>
      <c r="G23" s="19">
        <v>14</v>
      </c>
      <c r="H23" s="19">
        <v>308</v>
      </c>
      <c r="I23" s="19">
        <v>44</v>
      </c>
      <c r="J23" s="19">
        <v>291</v>
      </c>
      <c r="K23" s="19">
        <v>26</v>
      </c>
      <c r="L23" s="19" t="s">
        <v>37</v>
      </c>
      <c r="M23" s="19">
        <v>400</v>
      </c>
      <c r="N23" s="19">
        <v>0.4</v>
      </c>
      <c r="O23" s="19">
        <v>24.13</v>
      </c>
      <c r="P23" s="19">
        <v>1200000</v>
      </c>
      <c r="Q23" s="37"/>
    </row>
    <row r="24" spans="1:17" x14ac:dyDescent="0.3">
      <c r="A24" s="36">
        <v>44916</v>
      </c>
      <c r="B24" s="19">
        <v>13860</v>
      </c>
      <c r="C24" s="19">
        <v>13.86</v>
      </c>
      <c r="D24" s="19">
        <v>7.14</v>
      </c>
      <c r="E24" s="19">
        <v>7.25</v>
      </c>
      <c r="F24" s="19">
        <v>135</v>
      </c>
      <c r="G24" s="19">
        <v>18</v>
      </c>
      <c r="H24" s="19">
        <v>316</v>
      </c>
      <c r="I24" s="19">
        <v>40</v>
      </c>
      <c r="J24" s="19">
        <v>286</v>
      </c>
      <c r="K24" s="19">
        <v>24</v>
      </c>
      <c r="L24" s="19" t="s">
        <v>37</v>
      </c>
      <c r="M24" s="19">
        <v>700</v>
      </c>
      <c r="N24" s="19">
        <v>0.3</v>
      </c>
      <c r="O24" s="19">
        <v>23.43</v>
      </c>
      <c r="P24" s="19">
        <v>1400000</v>
      </c>
      <c r="Q24" s="37"/>
    </row>
    <row r="25" spans="1:17" x14ac:dyDescent="0.3">
      <c r="A25" s="36">
        <v>44917</v>
      </c>
      <c r="B25" s="19">
        <v>12850</v>
      </c>
      <c r="C25" s="19">
        <v>12.85</v>
      </c>
      <c r="D25" s="19">
        <v>7.21</v>
      </c>
      <c r="E25" s="19">
        <v>7.33</v>
      </c>
      <c r="F25" s="19">
        <v>145</v>
      </c>
      <c r="G25" s="19">
        <v>14</v>
      </c>
      <c r="H25" s="19">
        <v>324</v>
      </c>
      <c r="I25" s="19">
        <v>48</v>
      </c>
      <c r="J25" s="19">
        <v>279</v>
      </c>
      <c r="K25" s="19">
        <v>26</v>
      </c>
      <c r="L25" s="19" t="s">
        <v>37</v>
      </c>
      <c r="M25" s="19">
        <v>500</v>
      </c>
      <c r="N25" s="19">
        <v>0.4</v>
      </c>
      <c r="O25" s="19">
        <v>24.08</v>
      </c>
      <c r="P25" s="19">
        <v>1300000</v>
      </c>
      <c r="Q25" s="37"/>
    </row>
    <row r="26" spans="1:17" x14ac:dyDescent="0.3">
      <c r="A26" s="36">
        <v>44918</v>
      </c>
      <c r="B26" s="19">
        <v>12160</v>
      </c>
      <c r="C26" s="29">
        <v>12.6</v>
      </c>
      <c r="D26" s="19">
        <v>7.19</v>
      </c>
      <c r="E26" s="19">
        <v>7.28</v>
      </c>
      <c r="F26" s="19">
        <v>140</v>
      </c>
      <c r="G26" s="19">
        <v>17</v>
      </c>
      <c r="H26" s="19">
        <v>312</v>
      </c>
      <c r="I26" s="19">
        <v>40</v>
      </c>
      <c r="J26" s="19">
        <v>294</v>
      </c>
      <c r="K26" s="19">
        <v>23</v>
      </c>
      <c r="L26" s="19" t="s">
        <v>37</v>
      </c>
      <c r="M26" s="19">
        <v>600</v>
      </c>
      <c r="N26" s="19">
        <v>0.3</v>
      </c>
      <c r="O26" s="19">
        <v>23.75</v>
      </c>
      <c r="P26" s="19">
        <v>1700000</v>
      </c>
      <c r="Q26" s="37"/>
    </row>
    <row r="27" spans="1:17" x14ac:dyDescent="0.3">
      <c r="A27" s="36">
        <v>44919</v>
      </c>
      <c r="B27" s="19">
        <v>12120</v>
      </c>
      <c r="C27" s="19">
        <v>12.12</v>
      </c>
      <c r="D27" s="19">
        <v>7.13</v>
      </c>
      <c r="E27" s="19">
        <v>7.35</v>
      </c>
      <c r="F27" s="19">
        <v>155</v>
      </c>
      <c r="G27" s="19">
        <v>18</v>
      </c>
      <c r="H27" s="19">
        <v>308</v>
      </c>
      <c r="I27" s="19">
        <v>44</v>
      </c>
      <c r="J27" s="19">
        <v>288</v>
      </c>
      <c r="K27" s="19">
        <v>25</v>
      </c>
      <c r="L27" s="19" t="s">
        <v>37</v>
      </c>
      <c r="M27" s="19">
        <v>400</v>
      </c>
      <c r="N27" s="19">
        <v>0.4</v>
      </c>
      <c r="O27" s="19">
        <v>24.27</v>
      </c>
      <c r="P27" s="19">
        <v>1400000</v>
      </c>
      <c r="Q27" s="37"/>
    </row>
    <row r="28" spans="1:17" x14ac:dyDescent="0.3">
      <c r="A28" s="36">
        <v>44920</v>
      </c>
      <c r="B28" s="19">
        <v>13120</v>
      </c>
      <c r="C28" s="19">
        <v>13.21</v>
      </c>
      <c r="D28" s="19">
        <v>7.23</v>
      </c>
      <c r="E28" s="19">
        <v>7.51</v>
      </c>
      <c r="F28" s="19">
        <v>135</v>
      </c>
      <c r="G28" s="19">
        <v>14</v>
      </c>
      <c r="H28" s="19">
        <v>320</v>
      </c>
      <c r="I28" s="19">
        <v>40</v>
      </c>
      <c r="J28" s="19">
        <v>276</v>
      </c>
      <c r="K28" s="19">
        <v>22</v>
      </c>
      <c r="L28" s="19" t="s">
        <v>37</v>
      </c>
      <c r="M28" s="19">
        <v>600</v>
      </c>
      <c r="N28" s="19">
        <v>0.3</v>
      </c>
      <c r="O28" s="19">
        <v>23.86</v>
      </c>
      <c r="P28" s="19">
        <v>1700000</v>
      </c>
      <c r="Q28" s="37"/>
    </row>
    <row r="29" spans="1:17" x14ac:dyDescent="0.3">
      <c r="A29" s="36">
        <v>44921</v>
      </c>
      <c r="B29" s="19">
        <v>12910</v>
      </c>
      <c r="C29" s="19">
        <v>12.91</v>
      </c>
      <c r="D29" s="19">
        <v>7.35</v>
      </c>
      <c r="E29" s="19">
        <v>7.45</v>
      </c>
      <c r="F29" s="19">
        <v>145</v>
      </c>
      <c r="G29" s="19">
        <v>18</v>
      </c>
      <c r="H29" s="19">
        <v>304</v>
      </c>
      <c r="I29" s="19">
        <v>40</v>
      </c>
      <c r="J29" s="19">
        <v>271</v>
      </c>
      <c r="K29" s="19">
        <v>28</v>
      </c>
      <c r="L29" s="19" t="s">
        <v>37</v>
      </c>
      <c r="M29" s="19">
        <v>500</v>
      </c>
      <c r="N29" s="19">
        <v>0.4</v>
      </c>
      <c r="O29" s="19">
        <v>24.11</v>
      </c>
      <c r="P29" s="19">
        <v>1300000</v>
      </c>
      <c r="Q29" s="37"/>
    </row>
    <row r="30" spans="1:17" x14ac:dyDescent="0.3">
      <c r="A30" s="36">
        <v>44922</v>
      </c>
      <c r="B30" s="19">
        <v>12330</v>
      </c>
      <c r="C30" s="19">
        <v>12.33</v>
      </c>
      <c r="D30" s="19">
        <v>7.02</v>
      </c>
      <c r="E30" s="19">
        <v>7.39</v>
      </c>
      <c r="F30" s="19">
        <v>150</v>
      </c>
      <c r="G30" s="19">
        <v>19</v>
      </c>
      <c r="H30" s="19">
        <v>300</v>
      </c>
      <c r="I30" s="19">
        <v>48</v>
      </c>
      <c r="J30" s="19">
        <v>283</v>
      </c>
      <c r="K30" s="19">
        <v>21</v>
      </c>
      <c r="L30" s="19" t="s">
        <v>37</v>
      </c>
      <c r="M30" s="19">
        <v>700</v>
      </c>
      <c r="N30" s="19">
        <v>0.3</v>
      </c>
      <c r="O30" s="19">
        <v>23.98</v>
      </c>
      <c r="P30" s="19">
        <v>1200000</v>
      </c>
      <c r="Q30" s="37"/>
    </row>
    <row r="31" spans="1:17" x14ac:dyDescent="0.3">
      <c r="A31" s="36">
        <v>44923</v>
      </c>
      <c r="B31" s="19">
        <v>12540</v>
      </c>
      <c r="C31" s="19">
        <v>12.54</v>
      </c>
      <c r="D31" s="19">
        <v>7.21</v>
      </c>
      <c r="E31" s="19">
        <v>7.41</v>
      </c>
      <c r="F31" s="19">
        <v>140</v>
      </c>
      <c r="G31" s="19">
        <v>15</v>
      </c>
      <c r="H31" s="19">
        <v>320</v>
      </c>
      <c r="I31" s="19">
        <v>40</v>
      </c>
      <c r="J31" s="19">
        <v>272</v>
      </c>
      <c r="K31" s="19">
        <v>25</v>
      </c>
      <c r="L31" s="19" t="s">
        <v>37</v>
      </c>
      <c r="M31" s="19">
        <v>600</v>
      </c>
      <c r="N31" s="19">
        <v>0.4</v>
      </c>
      <c r="O31" s="19">
        <v>24.27</v>
      </c>
      <c r="P31" s="19">
        <v>1400000</v>
      </c>
      <c r="Q31" s="37"/>
    </row>
    <row r="32" spans="1:17" x14ac:dyDescent="0.3">
      <c r="A32" s="36">
        <v>44924</v>
      </c>
      <c r="B32" s="19">
        <v>12680</v>
      </c>
      <c r="C32" s="19">
        <v>12.68</v>
      </c>
      <c r="D32" s="19">
        <v>7.31</v>
      </c>
      <c r="E32" s="19">
        <v>7.37</v>
      </c>
      <c r="F32" s="19">
        <v>135</v>
      </c>
      <c r="G32" s="19">
        <v>18</v>
      </c>
      <c r="H32" s="19">
        <v>312</v>
      </c>
      <c r="I32" s="19">
        <v>40</v>
      </c>
      <c r="J32" s="19">
        <v>288</v>
      </c>
      <c r="K32" s="19">
        <v>21</v>
      </c>
      <c r="L32" s="19" t="s">
        <v>37</v>
      </c>
      <c r="M32" s="19">
        <v>400</v>
      </c>
      <c r="N32" s="19">
        <v>0.3</v>
      </c>
      <c r="O32" s="19">
        <v>23.39</v>
      </c>
      <c r="P32" s="19">
        <v>1700000</v>
      </c>
      <c r="Q32" s="37"/>
    </row>
    <row r="33" spans="1:17" x14ac:dyDescent="0.3">
      <c r="A33" s="36">
        <v>44925</v>
      </c>
      <c r="B33" s="19">
        <v>12800</v>
      </c>
      <c r="C33" s="29">
        <v>12.8</v>
      </c>
      <c r="D33" s="19">
        <v>7.28</v>
      </c>
      <c r="E33" s="19">
        <v>7.42</v>
      </c>
      <c r="F33" s="19">
        <v>145</v>
      </c>
      <c r="G33" s="19">
        <v>19</v>
      </c>
      <c r="H33" s="19">
        <v>308</v>
      </c>
      <c r="I33" s="19">
        <v>48</v>
      </c>
      <c r="J33" s="19">
        <v>296</v>
      </c>
      <c r="K33" s="19">
        <v>26</v>
      </c>
      <c r="L33" s="19" t="s">
        <v>37</v>
      </c>
      <c r="M33" s="19">
        <v>700</v>
      </c>
      <c r="N33" s="19">
        <v>0.4</v>
      </c>
      <c r="O33" s="19">
        <v>24.91</v>
      </c>
      <c r="P33" s="19">
        <v>1300000</v>
      </c>
      <c r="Q33" s="37"/>
    </row>
    <row r="34" spans="1:17" ht="15" thickBot="1" x14ac:dyDescent="0.35">
      <c r="A34" s="38">
        <v>44926</v>
      </c>
      <c r="B34" s="28">
        <v>12440</v>
      </c>
      <c r="C34" s="28">
        <v>12.44</v>
      </c>
      <c r="D34" s="28">
        <v>7.07</v>
      </c>
      <c r="E34" s="28">
        <v>7.36</v>
      </c>
      <c r="F34" s="28">
        <v>140</v>
      </c>
      <c r="G34" s="28">
        <v>16</v>
      </c>
      <c r="H34" s="28">
        <v>316</v>
      </c>
      <c r="I34" s="28">
        <v>40</v>
      </c>
      <c r="J34" s="28">
        <v>279</v>
      </c>
      <c r="K34" s="28">
        <v>27</v>
      </c>
      <c r="L34" s="28" t="s">
        <v>37</v>
      </c>
      <c r="M34" s="28">
        <v>600</v>
      </c>
      <c r="N34" s="28">
        <v>0.3</v>
      </c>
      <c r="O34" s="28">
        <v>23.44</v>
      </c>
      <c r="P34" s="28">
        <v>1700000</v>
      </c>
      <c r="Q34" s="39"/>
    </row>
    <row r="35" spans="1:17" ht="15" thickBot="1" x14ac:dyDescent="0.35">
      <c r="A35" s="11" t="s">
        <v>32</v>
      </c>
      <c r="B35" s="12">
        <f>AVERAGE(B4:B34)</f>
        <v>13279.032258064517</v>
      </c>
      <c r="C35" s="12">
        <f t="shared" ref="C35:P35" si="0">AVERAGE(C4:C34)</f>
        <v>13.296129032258069</v>
      </c>
      <c r="D35" s="12">
        <f t="shared" si="0"/>
        <v>7.2180645161290311</v>
      </c>
      <c r="E35" s="12">
        <f t="shared" si="0"/>
        <v>7.3370967741935482</v>
      </c>
      <c r="F35" s="12">
        <f t="shared" si="0"/>
        <v>142.61290322580646</v>
      </c>
      <c r="G35" s="12">
        <f t="shared" si="0"/>
        <v>16.838709677419356</v>
      </c>
      <c r="H35" s="12">
        <f t="shared" si="0"/>
        <v>315.35483870967744</v>
      </c>
      <c r="I35" s="12">
        <f t="shared" si="0"/>
        <v>43.612903225806448</v>
      </c>
      <c r="J35" s="12">
        <f t="shared" si="0"/>
        <v>290.61290322580646</v>
      </c>
      <c r="K35" s="12">
        <f t="shared" si="0"/>
        <v>24.93548387096774</v>
      </c>
      <c r="L35" s="12" t="s">
        <v>37</v>
      </c>
      <c r="M35" s="12">
        <f t="shared" si="0"/>
        <v>570.9677419354839</v>
      </c>
      <c r="N35" s="12">
        <f t="shared" si="0"/>
        <v>0.34838709677419366</v>
      </c>
      <c r="O35" s="12">
        <f t="shared" si="0"/>
        <v>23.868709677419357</v>
      </c>
      <c r="P35" s="12">
        <f t="shared" si="0"/>
        <v>1461290.3225806451</v>
      </c>
      <c r="Q35" s="21"/>
    </row>
    <row r="36" spans="1:17" x14ac:dyDescent="0.3">
      <c r="C36" s="30">
        <f>SUM(C4:C34)</f>
        <v>412.18000000000012</v>
      </c>
    </row>
    <row r="41" spans="1:17" ht="40.799999999999997" customHeight="1" x14ac:dyDescent="0.3">
      <c r="A41" s="51" t="s">
        <v>33</v>
      </c>
      <c r="B41" s="51"/>
      <c r="C41" s="50" t="s">
        <v>34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17"/>
    </row>
    <row r="43" spans="1:17" x14ac:dyDescent="0.3">
      <c r="A43" s="15" t="s">
        <v>35</v>
      </c>
      <c r="B43" s="16">
        <f>MIN(B4:B34)</f>
        <v>11980</v>
      </c>
      <c r="C43" s="16">
        <f t="shared" ref="C43:P43" si="1">MIN(C4:C34)</f>
        <v>11.98</v>
      </c>
      <c r="D43" s="16">
        <f t="shared" si="1"/>
        <v>6.74</v>
      </c>
      <c r="E43" s="16">
        <f t="shared" si="1"/>
        <v>6.68</v>
      </c>
      <c r="F43" s="16">
        <f t="shared" si="1"/>
        <v>135</v>
      </c>
      <c r="G43" s="16">
        <f t="shared" si="1"/>
        <v>14</v>
      </c>
      <c r="H43" s="16">
        <f t="shared" si="1"/>
        <v>300</v>
      </c>
      <c r="I43" s="16">
        <f t="shared" si="1"/>
        <v>40</v>
      </c>
      <c r="J43" s="16">
        <f t="shared" si="1"/>
        <v>271</v>
      </c>
      <c r="K43" s="16">
        <f t="shared" si="1"/>
        <v>21</v>
      </c>
      <c r="L43" s="16"/>
      <c r="M43" s="16">
        <f t="shared" si="1"/>
        <v>400</v>
      </c>
      <c r="N43" s="16">
        <f t="shared" si="1"/>
        <v>0.3</v>
      </c>
      <c r="O43" s="16">
        <f t="shared" si="1"/>
        <v>23.21</v>
      </c>
      <c r="P43" s="16">
        <f t="shared" si="1"/>
        <v>1200000</v>
      </c>
      <c r="Q43" s="16"/>
    </row>
    <row r="44" spans="1:17" x14ac:dyDescent="0.3">
      <c r="A44" s="15"/>
    </row>
    <row r="45" spans="1:17" x14ac:dyDescent="0.3">
      <c r="A45" s="15" t="s">
        <v>36</v>
      </c>
      <c r="B45" s="16">
        <f>MAX(B4:B34)</f>
        <v>14480</v>
      </c>
      <c r="C45" s="16">
        <f t="shared" ref="C45:P45" si="2">MAX(C4:C34)</f>
        <v>14.48</v>
      </c>
      <c r="D45" s="16">
        <f t="shared" si="2"/>
        <v>7.44</v>
      </c>
      <c r="E45" s="16">
        <f t="shared" si="2"/>
        <v>7.6</v>
      </c>
      <c r="F45" s="16">
        <f t="shared" si="2"/>
        <v>155</v>
      </c>
      <c r="G45" s="16">
        <f t="shared" si="2"/>
        <v>19</v>
      </c>
      <c r="H45" s="16">
        <f t="shared" si="2"/>
        <v>332</v>
      </c>
      <c r="I45" s="16">
        <f t="shared" si="2"/>
        <v>48</v>
      </c>
      <c r="J45" s="16">
        <f t="shared" si="2"/>
        <v>312</v>
      </c>
      <c r="K45" s="16">
        <f t="shared" si="2"/>
        <v>28</v>
      </c>
      <c r="L45" s="16"/>
      <c r="M45" s="16">
        <f t="shared" si="2"/>
        <v>800</v>
      </c>
      <c r="N45" s="16">
        <f t="shared" si="2"/>
        <v>0.4</v>
      </c>
      <c r="O45" s="16">
        <f t="shared" si="2"/>
        <v>24.91</v>
      </c>
      <c r="P45" s="16">
        <f t="shared" si="2"/>
        <v>1700000</v>
      </c>
      <c r="Q45" s="16"/>
    </row>
  </sheetData>
  <mergeCells count="12">
    <mergeCell ref="C41:P41"/>
    <mergeCell ref="A41:B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Numayadahi</vt:lpstr>
      <vt:lpstr>Salori</vt:lpstr>
      <vt:lpstr>Kodra</vt:lpstr>
      <vt:lpstr>Ponghat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2024-07-29T12:55:43Z</dcterms:modified>
</cp:coreProperties>
</file>