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97B15C9-E560-4E14-94FF-464CDED06BF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4" i="5"/>
  <c r="C36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4" i="3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4" i="4"/>
  <c r="C36" i="3" l="1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<sst xmlns="http://schemas.openxmlformats.org/spreadsheetml/2006/main" count="259" uniqueCount="43">
  <si>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</si>
  <si>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</si>
  <si>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</si>
  <si>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</si>
  <si>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</si>
  <si>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</si>
  <si>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</si>
  <si>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</si>
  <si>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</si>
  <si>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</si>
  <si>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</si>
  <si>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</si>
  <si>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</si>
  <si>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</si>
  <si>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</si>
  <si>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</si>
  <si>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</si>
  <si>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</si>
  <si>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</si>
  <si>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</si>
  <si>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</si>
  <si>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</si>
  <si>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</si>
  <si>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</si>
  <si>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</si>
  <si>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</si>
  <si>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</si>
  <si>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</si>
  <si>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</si>
  <si>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</si>
  <si>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</si>
  <si>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</si>
  <si>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</si>
  <si>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</si>
  <si>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</si>
  <si>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</si>
  <si>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</si>
  <si>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</si>
  <si>
    <t>Operations of Sasur Kadheri SPS were stopped from 9:40 PM on 06.08.2023 to 11:50 PM on 10.08.2023 as I&amp;D was submerged in river water due to flood and water entered into the premises of SPS</t>
  </si>
  <si>
    <t>Sluice Gate at Amitabh Bachchan Culvert is closed at 8:00 PM on 05.08.2023 due to rise in river level because of flood.</t>
  </si>
  <si>
    <t>1. Sluice Gate at Amitabh Bachchan Culvert is closed at 8:00 PM on 05.08.2023 due to rise in river level because of flood.
2. Sluice gates of Allahapur drain are closed at 4:00 PM on 06.08.2023 due to rise in river level because of flood.</t>
  </si>
  <si>
    <t>1. Sluice gates of Allahapur drain are opened at 9:00 PM on 10.08.2023 due to fall in river level.
2. Sluice Gate at Amitabh Bachchan Culvert is stiil close.</t>
  </si>
  <si>
    <t>Sluice Gate at Amitabh Bachchan Culvert is opened at 4:30 PM on 13.08.2023 due to fall in river level. Now complete sewage is coming inside the STP.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</si>
</sst>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22" xfId="0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15" fontId="12" fillId="0" borderId="32" xfId="0" applyNumberFormat="1" applyFont="1" applyBorder="1" applyAlignment="1">
      <alignment horizontal="center" vertical="center" wrapText="1"/>
    </xf>
    <xf numFmtId="15" fontId="12" fillId="0" borderId="3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17" fillId="0" borderId="20" xfId="0" applyNumberFormat="1" applyFont="1" applyBorder="1" applyAlignment="1">
      <alignment horizontal="center"/>
    </xf>
    <xf numFmtId="2" fontId="0" fillId="15" borderId="1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left" vertical="center" wrapText="1"/>
    </xf>
    <xf numFmtId="2" fontId="12" fillId="0" borderId="27" xfId="0" applyNumberFormat="1" applyFont="1" applyBorder="1" applyAlignment="1">
      <alignment horizontal="left" vertical="center" wrapText="1"/>
    </xf>
    <xf numFmtId="2" fontId="12" fillId="0" borderId="28" xfId="0" applyNumberFormat="1" applyFont="1" applyBorder="1" applyAlignment="1">
      <alignment horizontal="left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144780</xdr:colOff>
      <xdr:row>0</xdr:row>
      <xdr:rowOff>38100</xdr:rowOff>
    </xdr:from>
    <xdr:to>
      <xdr:col>16</xdr:col>
      <xdr:colOff>1447800</xdr:colOff>
      <xdr:row>0</xdr:row>
      <xdr:rowOff>834185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3980" y="3810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253845</xdr:colOff>
      <xdr:row>0</xdr:row>
      <xdr:rowOff>45567</xdr:rowOff>
    </xdr:from>
    <xdr:to>
      <xdr:col>16</xdr:col>
      <xdr:colOff>1532081</xdr:colOff>
      <xdr:row>0</xdr:row>
      <xdr:rowOff>841652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5724" y="45567"/>
          <a:ext cx="2009448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workbookViewId="0">
      <selection activeCell="A13" sqref="A13:XFD13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31.44140625" customWidth="1"/>
  </cols>
  <sheetData>
    <row r="1" spans="1:46" ht="69.75" customHeight="1" thickBot="1" x14ac:dyDescent="0.6">
      <c r="A1" s="55" t="s">
        <v>25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21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0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2">
        <v>45139</v>
      </c>
      <c r="B4" s="44">
        <f>C4*1000</f>
        <v>59830</v>
      </c>
      <c r="C4" s="40">
        <v>59.83</v>
      </c>
      <c r="D4" s="40">
        <v>7.37</v>
      </c>
      <c r="E4" s="40">
        <v>7.76</v>
      </c>
      <c r="F4" s="31">
        <v>135</v>
      </c>
      <c r="G4" s="31">
        <v>15</v>
      </c>
      <c r="H4" s="31">
        <v>312</v>
      </c>
      <c r="I4" s="31">
        <v>40</v>
      </c>
      <c r="J4" s="31">
        <v>280</v>
      </c>
      <c r="K4" s="31">
        <v>24</v>
      </c>
      <c r="L4" s="31" t="s">
        <v>35</v>
      </c>
      <c r="M4" s="31">
        <v>500</v>
      </c>
      <c r="N4" s="31">
        <v>0.3</v>
      </c>
      <c r="O4" s="40">
        <v>23.57</v>
      </c>
      <c r="P4" s="31">
        <v>1400000</v>
      </c>
      <c r="Q4" s="36"/>
    </row>
    <row r="5" spans="1:46" x14ac:dyDescent="0.3">
      <c r="A5" s="12">
        <v>45140</v>
      </c>
      <c r="B5" s="20">
        <f t="shared" ref="B5:B34" si="0">C5*1000</f>
        <v>54850</v>
      </c>
      <c r="C5" s="35">
        <v>54.85</v>
      </c>
      <c r="D5" s="35">
        <v>7.32</v>
      </c>
      <c r="E5" s="35">
        <v>7.72</v>
      </c>
      <c r="F5" s="20">
        <v>140</v>
      </c>
      <c r="G5" s="20">
        <v>13</v>
      </c>
      <c r="H5" s="20">
        <v>308</v>
      </c>
      <c r="I5" s="20">
        <v>36</v>
      </c>
      <c r="J5" s="20">
        <v>246</v>
      </c>
      <c r="K5" s="20">
        <v>21</v>
      </c>
      <c r="L5" s="20" t="s">
        <v>35</v>
      </c>
      <c r="M5" s="20">
        <v>500</v>
      </c>
      <c r="N5" s="20">
        <v>0.3</v>
      </c>
      <c r="O5" s="35">
        <v>23.87</v>
      </c>
      <c r="P5" s="20">
        <v>1700000</v>
      </c>
      <c r="Q5" s="17"/>
    </row>
    <row r="6" spans="1:46" x14ac:dyDescent="0.3">
      <c r="A6" s="12">
        <v>45141</v>
      </c>
      <c r="B6" s="20">
        <f t="shared" si="0"/>
        <v>60840</v>
      </c>
      <c r="C6" s="35">
        <v>60.84</v>
      </c>
      <c r="D6" s="35">
        <v>7.69</v>
      </c>
      <c r="E6" s="35">
        <v>7.69</v>
      </c>
      <c r="F6" s="20">
        <v>130</v>
      </c>
      <c r="G6" s="20">
        <v>16</v>
      </c>
      <c r="H6" s="20">
        <v>320</v>
      </c>
      <c r="I6" s="20">
        <v>40</v>
      </c>
      <c r="J6" s="20">
        <v>284</v>
      </c>
      <c r="K6" s="20">
        <v>24</v>
      </c>
      <c r="L6" s="20" t="s">
        <v>35</v>
      </c>
      <c r="M6" s="20">
        <v>600</v>
      </c>
      <c r="N6" s="20">
        <v>0.3</v>
      </c>
      <c r="O6" s="35">
        <v>24.04</v>
      </c>
      <c r="P6" s="20">
        <v>1400000</v>
      </c>
      <c r="Q6" s="17"/>
    </row>
    <row r="7" spans="1:46" x14ac:dyDescent="0.3">
      <c r="A7" s="12">
        <v>45142</v>
      </c>
      <c r="B7" s="20">
        <f t="shared" si="0"/>
        <v>63940</v>
      </c>
      <c r="C7" s="35">
        <v>63.94</v>
      </c>
      <c r="D7" s="35">
        <v>7.34</v>
      </c>
      <c r="E7" s="35">
        <v>7.76</v>
      </c>
      <c r="F7" s="20">
        <v>135</v>
      </c>
      <c r="G7" s="20">
        <v>17</v>
      </c>
      <c r="H7" s="20">
        <v>296</v>
      </c>
      <c r="I7" s="20">
        <v>44</v>
      </c>
      <c r="J7" s="20">
        <v>280</v>
      </c>
      <c r="K7" s="20">
        <v>23</v>
      </c>
      <c r="L7" s="20" t="s">
        <v>35</v>
      </c>
      <c r="M7" s="20">
        <v>600</v>
      </c>
      <c r="N7" s="20">
        <v>0.3</v>
      </c>
      <c r="O7" s="35">
        <v>22.77</v>
      </c>
      <c r="P7" s="20">
        <v>1300000</v>
      </c>
      <c r="Q7" s="17"/>
    </row>
    <row r="8" spans="1:46" x14ac:dyDescent="0.3">
      <c r="A8" s="12">
        <v>45143</v>
      </c>
      <c r="B8" s="20">
        <f t="shared" si="0"/>
        <v>63600</v>
      </c>
      <c r="C8" s="35">
        <v>63.6</v>
      </c>
      <c r="D8" s="35">
        <v>7.3</v>
      </c>
      <c r="E8" s="35">
        <v>7.68</v>
      </c>
      <c r="F8" s="20">
        <v>125</v>
      </c>
      <c r="G8" s="20">
        <v>15</v>
      </c>
      <c r="H8" s="20">
        <v>304</v>
      </c>
      <c r="I8" s="20">
        <v>36</v>
      </c>
      <c r="J8" s="20">
        <v>305</v>
      </c>
      <c r="K8" s="20">
        <v>24</v>
      </c>
      <c r="L8" s="20" t="s">
        <v>35</v>
      </c>
      <c r="M8" s="20">
        <v>700</v>
      </c>
      <c r="N8" s="20">
        <v>0.3</v>
      </c>
      <c r="O8" s="35">
        <v>24.09</v>
      </c>
      <c r="P8" s="20">
        <v>1100000</v>
      </c>
      <c r="Q8" s="17"/>
    </row>
    <row r="9" spans="1:46" ht="16.8" customHeight="1" x14ac:dyDescent="0.3">
      <c r="A9" s="12">
        <v>45144</v>
      </c>
      <c r="B9" s="20">
        <f t="shared" si="0"/>
        <v>54580</v>
      </c>
      <c r="C9" s="35">
        <v>54.58</v>
      </c>
      <c r="D9" s="35">
        <v>7.34</v>
      </c>
      <c r="E9" s="35">
        <v>7.57</v>
      </c>
      <c r="F9" s="20">
        <v>120</v>
      </c>
      <c r="G9" s="20">
        <v>15</v>
      </c>
      <c r="H9" s="20">
        <v>312</v>
      </c>
      <c r="I9" s="20">
        <v>40</v>
      </c>
      <c r="J9" s="20">
        <v>264</v>
      </c>
      <c r="K9" s="20">
        <v>23</v>
      </c>
      <c r="L9" s="20" t="s">
        <v>35</v>
      </c>
      <c r="M9" s="20">
        <v>500</v>
      </c>
      <c r="N9" s="20">
        <v>0.2</v>
      </c>
      <c r="O9" s="35">
        <v>24.78</v>
      </c>
      <c r="P9" s="20">
        <v>1400000</v>
      </c>
      <c r="Q9" s="73" t="s">
        <v>38</v>
      </c>
    </row>
    <row r="10" spans="1:46" ht="16.8" customHeight="1" x14ac:dyDescent="0.3">
      <c r="A10" s="12">
        <v>45145</v>
      </c>
      <c r="B10" s="20">
        <f t="shared" si="0"/>
        <v>44900</v>
      </c>
      <c r="C10" s="35">
        <v>44.9</v>
      </c>
      <c r="D10" s="35">
        <v>7.32</v>
      </c>
      <c r="E10" s="35">
        <v>7.59</v>
      </c>
      <c r="F10" s="20">
        <v>130</v>
      </c>
      <c r="G10" s="20">
        <v>14</v>
      </c>
      <c r="H10" s="20">
        <v>256</v>
      </c>
      <c r="I10" s="20">
        <v>40</v>
      </c>
      <c r="J10" s="20">
        <v>234</v>
      </c>
      <c r="K10" s="20">
        <v>21</v>
      </c>
      <c r="L10" s="20" t="s">
        <v>35</v>
      </c>
      <c r="M10" s="20">
        <v>600</v>
      </c>
      <c r="N10" s="20">
        <v>0.2</v>
      </c>
      <c r="O10" s="35">
        <v>22.99</v>
      </c>
      <c r="P10" s="20">
        <v>1700000</v>
      </c>
      <c r="Q10" s="74"/>
    </row>
    <row r="11" spans="1:46" ht="16.8" customHeight="1" x14ac:dyDescent="0.3">
      <c r="A11" s="12">
        <v>45146</v>
      </c>
      <c r="B11" s="20">
        <f t="shared" si="0"/>
        <v>39150</v>
      </c>
      <c r="C11" s="35">
        <v>39.15</v>
      </c>
      <c r="D11" s="35">
        <v>7.35</v>
      </c>
      <c r="E11" s="35">
        <v>7.68</v>
      </c>
      <c r="F11" s="20">
        <v>145</v>
      </c>
      <c r="G11" s="20">
        <v>15</v>
      </c>
      <c r="H11" s="20">
        <v>304</v>
      </c>
      <c r="I11" s="20">
        <v>36</v>
      </c>
      <c r="J11" s="20">
        <v>264</v>
      </c>
      <c r="K11" s="20">
        <v>24</v>
      </c>
      <c r="L11" s="20" t="s">
        <v>35</v>
      </c>
      <c r="M11" s="20">
        <v>400</v>
      </c>
      <c r="N11" s="20">
        <v>0.3</v>
      </c>
      <c r="O11" s="35">
        <v>23.22</v>
      </c>
      <c r="P11" s="20">
        <v>1100000</v>
      </c>
      <c r="Q11" s="74"/>
    </row>
    <row r="12" spans="1:46" ht="16.8" customHeight="1" x14ac:dyDescent="0.3">
      <c r="A12" s="12">
        <v>45147</v>
      </c>
      <c r="B12" s="20">
        <f t="shared" si="0"/>
        <v>32340.000000000004</v>
      </c>
      <c r="C12" s="35">
        <v>32.340000000000003</v>
      </c>
      <c r="D12" s="35">
        <v>7.32</v>
      </c>
      <c r="E12" s="35">
        <v>7.71</v>
      </c>
      <c r="F12" s="20">
        <v>135</v>
      </c>
      <c r="G12" s="20">
        <v>14</v>
      </c>
      <c r="H12" s="20">
        <v>276</v>
      </c>
      <c r="I12" s="20">
        <v>40</v>
      </c>
      <c r="J12" s="20">
        <v>271</v>
      </c>
      <c r="K12" s="20">
        <v>24</v>
      </c>
      <c r="L12" s="20" t="s">
        <v>35</v>
      </c>
      <c r="M12" s="20">
        <v>700</v>
      </c>
      <c r="N12" s="20">
        <v>0.2</v>
      </c>
      <c r="O12" s="35">
        <v>24.16</v>
      </c>
      <c r="P12" s="20">
        <v>1400000</v>
      </c>
      <c r="Q12" s="74"/>
    </row>
    <row r="13" spans="1:46" x14ac:dyDescent="0.3">
      <c r="A13" s="12">
        <v>45148</v>
      </c>
      <c r="B13" s="20">
        <f t="shared" si="0"/>
        <v>43880</v>
      </c>
      <c r="C13" s="35">
        <v>43.88</v>
      </c>
      <c r="D13" s="35">
        <v>7.43</v>
      </c>
      <c r="E13" s="35">
        <v>7.66</v>
      </c>
      <c r="F13" s="20">
        <v>145</v>
      </c>
      <c r="G13" s="20">
        <v>16</v>
      </c>
      <c r="H13" s="20">
        <v>284</v>
      </c>
      <c r="I13" s="20">
        <v>36</v>
      </c>
      <c r="J13" s="20">
        <v>262</v>
      </c>
      <c r="K13" s="20">
        <v>23</v>
      </c>
      <c r="L13" s="20" t="s">
        <v>35</v>
      </c>
      <c r="M13" s="20">
        <v>500</v>
      </c>
      <c r="N13" s="20">
        <v>0.2</v>
      </c>
      <c r="O13" s="35">
        <v>22.7</v>
      </c>
      <c r="P13" s="20">
        <v>1300000</v>
      </c>
      <c r="Q13" s="74"/>
    </row>
    <row r="14" spans="1:46" x14ac:dyDescent="0.3">
      <c r="A14" s="12">
        <v>45149</v>
      </c>
      <c r="B14" s="20">
        <f t="shared" si="0"/>
        <v>59150</v>
      </c>
      <c r="C14" s="35">
        <v>59.15</v>
      </c>
      <c r="D14" s="35">
        <v>7.38</v>
      </c>
      <c r="E14" s="35">
        <v>7.72</v>
      </c>
      <c r="F14" s="20">
        <v>130</v>
      </c>
      <c r="G14" s="20">
        <v>17</v>
      </c>
      <c r="H14" s="20">
        <v>300</v>
      </c>
      <c r="I14" s="20">
        <v>44</v>
      </c>
      <c r="J14" s="20">
        <v>281</v>
      </c>
      <c r="K14" s="20">
        <v>25</v>
      </c>
      <c r="L14" s="20" t="s">
        <v>35</v>
      </c>
      <c r="M14" s="20">
        <v>400</v>
      </c>
      <c r="N14" s="20">
        <v>0.3</v>
      </c>
      <c r="O14" s="35">
        <v>24.82</v>
      </c>
      <c r="P14" s="20">
        <v>1700000</v>
      </c>
      <c r="Q14" s="43"/>
      <c r="S14" t="s">
        <v>36</v>
      </c>
    </row>
    <row r="15" spans="1:46" x14ac:dyDescent="0.3">
      <c r="A15" s="12">
        <v>45150</v>
      </c>
      <c r="B15" s="20">
        <f t="shared" si="0"/>
        <v>60300</v>
      </c>
      <c r="C15" s="35">
        <v>60.3</v>
      </c>
      <c r="D15" s="35">
        <v>7.42</v>
      </c>
      <c r="E15" s="35">
        <v>7.76</v>
      </c>
      <c r="F15" s="20">
        <v>125</v>
      </c>
      <c r="G15" s="20">
        <v>15</v>
      </c>
      <c r="H15" s="20">
        <v>288</v>
      </c>
      <c r="I15" s="20">
        <v>40</v>
      </c>
      <c r="J15" s="20">
        <v>257</v>
      </c>
      <c r="K15" s="20">
        <v>23</v>
      </c>
      <c r="L15" s="20" t="s">
        <v>35</v>
      </c>
      <c r="M15" s="20">
        <v>600</v>
      </c>
      <c r="N15" s="20">
        <v>0.2</v>
      </c>
      <c r="O15" s="35">
        <v>23.38</v>
      </c>
      <c r="P15" s="20">
        <v>1400000</v>
      </c>
      <c r="Q15" s="17"/>
    </row>
    <row r="16" spans="1:46" x14ac:dyDescent="0.3">
      <c r="A16" s="12">
        <v>45151</v>
      </c>
      <c r="B16" s="20">
        <f t="shared" si="0"/>
        <v>62200</v>
      </c>
      <c r="C16" s="35">
        <v>62.2</v>
      </c>
      <c r="D16" s="35">
        <v>7.31</v>
      </c>
      <c r="E16" s="35">
        <v>7.69</v>
      </c>
      <c r="F16" s="20">
        <v>140</v>
      </c>
      <c r="G16" s="20">
        <v>17</v>
      </c>
      <c r="H16" s="20">
        <v>316</v>
      </c>
      <c r="I16" s="20">
        <v>44</v>
      </c>
      <c r="J16" s="20">
        <v>288</v>
      </c>
      <c r="K16" s="20">
        <v>25</v>
      </c>
      <c r="L16" s="20" t="s">
        <v>35</v>
      </c>
      <c r="M16" s="20">
        <v>400</v>
      </c>
      <c r="N16" s="20">
        <v>0.3</v>
      </c>
      <c r="O16" s="35">
        <v>24.04</v>
      </c>
      <c r="P16" s="20">
        <v>1100000</v>
      </c>
      <c r="Q16" s="17"/>
    </row>
    <row r="17" spans="1:17" x14ac:dyDescent="0.3">
      <c r="A17" s="12">
        <v>45152</v>
      </c>
      <c r="B17" s="20">
        <f t="shared" si="0"/>
        <v>61180</v>
      </c>
      <c r="C17" s="35">
        <v>61.18</v>
      </c>
      <c r="D17" s="35">
        <v>7.36</v>
      </c>
      <c r="E17" s="35">
        <v>7.72</v>
      </c>
      <c r="F17" s="20">
        <v>130</v>
      </c>
      <c r="G17" s="20">
        <v>14</v>
      </c>
      <c r="H17" s="20">
        <v>304</v>
      </c>
      <c r="I17" s="20">
        <v>40</v>
      </c>
      <c r="J17" s="20">
        <v>258</v>
      </c>
      <c r="K17" s="20">
        <v>24</v>
      </c>
      <c r="L17" s="20" t="s">
        <v>35</v>
      </c>
      <c r="M17" s="20">
        <v>700</v>
      </c>
      <c r="N17" s="20">
        <v>0.3</v>
      </c>
      <c r="O17" s="35">
        <v>24.79</v>
      </c>
      <c r="P17" s="20">
        <v>1300000</v>
      </c>
      <c r="Q17" s="17"/>
    </row>
    <row r="18" spans="1:17" x14ac:dyDescent="0.3">
      <c r="A18" s="12">
        <v>45153</v>
      </c>
      <c r="B18" s="20">
        <f t="shared" si="0"/>
        <v>57740</v>
      </c>
      <c r="C18" s="35">
        <v>57.74</v>
      </c>
      <c r="D18" s="35">
        <v>7.21</v>
      </c>
      <c r="E18" s="35">
        <v>7.74</v>
      </c>
      <c r="F18" s="20">
        <v>145</v>
      </c>
      <c r="G18" s="20">
        <v>16</v>
      </c>
      <c r="H18" s="20">
        <v>312</v>
      </c>
      <c r="I18" s="20">
        <v>44</v>
      </c>
      <c r="J18" s="20">
        <v>242</v>
      </c>
      <c r="K18" s="20">
        <v>22</v>
      </c>
      <c r="L18" s="20" t="s">
        <v>35</v>
      </c>
      <c r="M18" s="20">
        <v>500</v>
      </c>
      <c r="N18" s="20">
        <v>0.2</v>
      </c>
      <c r="O18" s="35">
        <v>23.75</v>
      </c>
      <c r="P18" s="20">
        <v>1400000</v>
      </c>
      <c r="Q18" s="17"/>
    </row>
    <row r="19" spans="1:17" x14ac:dyDescent="0.3">
      <c r="A19" s="12">
        <v>45154</v>
      </c>
      <c r="B19" s="20">
        <f t="shared" si="0"/>
        <v>59700</v>
      </c>
      <c r="C19" s="35">
        <v>59.7</v>
      </c>
      <c r="D19" s="35">
        <v>7.28</v>
      </c>
      <c r="E19" s="35">
        <v>7.67</v>
      </c>
      <c r="F19" s="20">
        <v>135</v>
      </c>
      <c r="G19" s="20">
        <v>15</v>
      </c>
      <c r="H19" s="20">
        <v>300</v>
      </c>
      <c r="I19" s="20">
        <v>40</v>
      </c>
      <c r="J19" s="20">
        <v>254</v>
      </c>
      <c r="K19" s="20">
        <v>26</v>
      </c>
      <c r="L19" s="20" t="s">
        <v>35</v>
      </c>
      <c r="M19" s="20">
        <v>700</v>
      </c>
      <c r="N19" s="20">
        <v>0.3</v>
      </c>
      <c r="O19" s="35">
        <v>24.34</v>
      </c>
      <c r="P19" s="20">
        <v>1400000</v>
      </c>
      <c r="Q19" s="17"/>
    </row>
    <row r="20" spans="1:17" x14ac:dyDescent="0.3">
      <c r="A20" s="12">
        <v>45155</v>
      </c>
      <c r="B20" s="20">
        <f t="shared" si="0"/>
        <v>59120</v>
      </c>
      <c r="C20" s="35">
        <v>59.12</v>
      </c>
      <c r="D20" s="35">
        <v>7.22</v>
      </c>
      <c r="E20" s="35">
        <v>7.74</v>
      </c>
      <c r="F20" s="20">
        <v>140</v>
      </c>
      <c r="G20" s="20">
        <v>17</v>
      </c>
      <c r="H20" s="20">
        <v>308</v>
      </c>
      <c r="I20" s="20">
        <v>44</v>
      </c>
      <c r="J20" s="20">
        <v>262</v>
      </c>
      <c r="K20" s="20">
        <v>28</v>
      </c>
      <c r="L20" s="20" t="s">
        <v>35</v>
      </c>
      <c r="M20" s="20">
        <v>400</v>
      </c>
      <c r="N20" s="20">
        <v>0.3</v>
      </c>
      <c r="O20" s="35">
        <v>24.04</v>
      </c>
      <c r="P20" s="20">
        <v>1300000</v>
      </c>
      <c r="Q20" s="17"/>
    </row>
    <row r="21" spans="1:17" x14ac:dyDescent="0.3">
      <c r="A21" s="12">
        <v>45156</v>
      </c>
      <c r="B21" s="20">
        <f t="shared" si="0"/>
        <v>60070</v>
      </c>
      <c r="C21" s="35">
        <v>60.07</v>
      </c>
      <c r="D21" s="35">
        <v>7.28</v>
      </c>
      <c r="E21" s="35">
        <v>7.76</v>
      </c>
      <c r="F21" s="20">
        <v>125</v>
      </c>
      <c r="G21" s="20">
        <v>18</v>
      </c>
      <c r="H21" s="20">
        <v>324</v>
      </c>
      <c r="I21" s="20">
        <v>44</v>
      </c>
      <c r="J21" s="20">
        <v>258</v>
      </c>
      <c r="K21" s="20">
        <v>25</v>
      </c>
      <c r="L21" s="20" t="s">
        <v>35</v>
      </c>
      <c r="M21" s="20">
        <v>600</v>
      </c>
      <c r="N21" s="20">
        <v>0.2</v>
      </c>
      <c r="O21" s="35">
        <v>24.54</v>
      </c>
      <c r="P21" s="20">
        <v>1700000</v>
      </c>
      <c r="Q21" s="17"/>
    </row>
    <row r="22" spans="1:17" x14ac:dyDescent="0.3">
      <c r="A22" s="12">
        <v>45157</v>
      </c>
      <c r="B22" s="20">
        <f t="shared" si="0"/>
        <v>59530</v>
      </c>
      <c r="C22" s="35">
        <v>59.53</v>
      </c>
      <c r="D22" s="35">
        <v>7.26</v>
      </c>
      <c r="E22" s="35">
        <v>7.74</v>
      </c>
      <c r="F22" s="20">
        <v>135</v>
      </c>
      <c r="G22" s="20">
        <v>16</v>
      </c>
      <c r="H22" s="20">
        <v>320</v>
      </c>
      <c r="I22" s="20">
        <v>40</v>
      </c>
      <c r="J22" s="20">
        <v>262</v>
      </c>
      <c r="K22" s="20">
        <v>26</v>
      </c>
      <c r="L22" s="20" t="s">
        <v>35</v>
      </c>
      <c r="M22" s="20">
        <v>500</v>
      </c>
      <c r="N22" s="20">
        <v>0.3</v>
      </c>
      <c r="O22" s="35">
        <v>23.24</v>
      </c>
      <c r="P22" s="20">
        <v>1400000</v>
      </c>
      <c r="Q22" s="17"/>
    </row>
    <row r="23" spans="1:17" x14ac:dyDescent="0.3">
      <c r="A23" s="12">
        <v>45158</v>
      </c>
      <c r="B23" s="20">
        <f t="shared" si="0"/>
        <v>60660</v>
      </c>
      <c r="C23" s="35">
        <v>60.66</v>
      </c>
      <c r="D23" s="35">
        <v>7.32</v>
      </c>
      <c r="E23" s="35">
        <v>7.78</v>
      </c>
      <c r="F23" s="20">
        <v>145</v>
      </c>
      <c r="G23" s="20">
        <v>18</v>
      </c>
      <c r="H23" s="20">
        <v>328</v>
      </c>
      <c r="I23" s="20">
        <v>40</v>
      </c>
      <c r="J23" s="20">
        <v>278</v>
      </c>
      <c r="K23" s="20">
        <v>25</v>
      </c>
      <c r="L23" s="20" t="s">
        <v>35</v>
      </c>
      <c r="M23" s="20">
        <v>400</v>
      </c>
      <c r="N23" s="20">
        <v>0.2</v>
      </c>
      <c r="O23" s="35">
        <v>24.37</v>
      </c>
      <c r="P23" s="20">
        <v>1100000</v>
      </c>
      <c r="Q23" s="17"/>
    </row>
    <row r="24" spans="1:17" x14ac:dyDescent="0.3">
      <c r="A24" s="12">
        <v>45159</v>
      </c>
      <c r="B24" s="20">
        <f t="shared" si="0"/>
        <v>60800</v>
      </c>
      <c r="C24" s="35">
        <v>60.8</v>
      </c>
      <c r="D24" s="35">
        <v>7.36</v>
      </c>
      <c r="E24" s="35">
        <v>7.66</v>
      </c>
      <c r="F24" s="20">
        <v>140</v>
      </c>
      <c r="G24" s="20">
        <v>18</v>
      </c>
      <c r="H24" s="20">
        <v>320</v>
      </c>
      <c r="I24" s="20">
        <v>44</v>
      </c>
      <c r="J24" s="20">
        <v>266</v>
      </c>
      <c r="K24" s="20">
        <v>27</v>
      </c>
      <c r="L24" s="20" t="s">
        <v>35</v>
      </c>
      <c r="M24" s="20">
        <v>600</v>
      </c>
      <c r="N24" s="20">
        <v>0.2</v>
      </c>
      <c r="O24" s="35">
        <v>23.54</v>
      </c>
      <c r="P24" s="20">
        <v>1300000</v>
      </c>
      <c r="Q24" s="17"/>
    </row>
    <row r="25" spans="1:17" x14ac:dyDescent="0.3">
      <c r="A25" s="12">
        <v>45160</v>
      </c>
      <c r="B25" s="20">
        <f t="shared" si="0"/>
        <v>52200</v>
      </c>
      <c r="C25" s="35">
        <v>52.2</v>
      </c>
      <c r="D25" s="35">
        <v>7.26</v>
      </c>
      <c r="E25" s="35">
        <v>7.69</v>
      </c>
      <c r="F25" s="20">
        <v>145</v>
      </c>
      <c r="G25" s="20">
        <v>19</v>
      </c>
      <c r="H25" s="20">
        <v>304</v>
      </c>
      <c r="I25" s="20">
        <v>48</v>
      </c>
      <c r="J25" s="20">
        <v>253</v>
      </c>
      <c r="K25" s="20">
        <v>26</v>
      </c>
      <c r="L25" s="20" t="s">
        <v>35</v>
      </c>
      <c r="M25" s="20">
        <v>500</v>
      </c>
      <c r="N25" s="20">
        <v>0.3</v>
      </c>
      <c r="O25" s="35">
        <v>24.4</v>
      </c>
      <c r="P25" s="20">
        <v>1400000</v>
      </c>
      <c r="Q25" s="17"/>
    </row>
    <row r="26" spans="1:17" x14ac:dyDescent="0.3">
      <c r="A26" s="12">
        <v>45161</v>
      </c>
      <c r="B26" s="20">
        <f t="shared" si="0"/>
        <v>60400</v>
      </c>
      <c r="C26" s="35">
        <v>60.4</v>
      </c>
      <c r="D26" s="35">
        <v>7.19</v>
      </c>
      <c r="E26" s="35">
        <v>7.7</v>
      </c>
      <c r="F26" s="20">
        <v>135</v>
      </c>
      <c r="G26" s="20">
        <v>18</v>
      </c>
      <c r="H26" s="20">
        <v>288</v>
      </c>
      <c r="I26" s="20">
        <v>40</v>
      </c>
      <c r="J26" s="20">
        <v>239</v>
      </c>
      <c r="K26" s="20">
        <v>27</v>
      </c>
      <c r="L26" s="20" t="s">
        <v>35</v>
      </c>
      <c r="M26" s="20">
        <v>700</v>
      </c>
      <c r="N26" s="20">
        <v>0.3</v>
      </c>
      <c r="O26" s="35">
        <v>23.35</v>
      </c>
      <c r="P26" s="20">
        <v>1700000</v>
      </c>
      <c r="Q26" s="17"/>
    </row>
    <row r="27" spans="1:17" x14ac:dyDescent="0.3">
      <c r="A27" s="12">
        <v>45162</v>
      </c>
      <c r="B27" s="20">
        <f t="shared" si="0"/>
        <v>61500</v>
      </c>
      <c r="C27" s="35">
        <v>61.5</v>
      </c>
      <c r="D27" s="35">
        <v>7.27</v>
      </c>
      <c r="E27" s="35">
        <v>7.71</v>
      </c>
      <c r="F27" s="20">
        <v>130</v>
      </c>
      <c r="G27" s="20">
        <v>16</v>
      </c>
      <c r="H27" s="20">
        <v>296</v>
      </c>
      <c r="I27" s="20">
        <v>44</v>
      </c>
      <c r="J27" s="20">
        <v>256</v>
      </c>
      <c r="K27" s="20">
        <v>24</v>
      </c>
      <c r="L27" s="20" t="s">
        <v>35</v>
      </c>
      <c r="M27" s="20">
        <v>400</v>
      </c>
      <c r="N27" s="20">
        <v>0.2</v>
      </c>
      <c r="O27" s="35">
        <v>23.44</v>
      </c>
      <c r="P27" s="20">
        <v>1300000</v>
      </c>
      <c r="Q27" s="17"/>
    </row>
    <row r="28" spans="1:17" x14ac:dyDescent="0.3">
      <c r="A28" s="12">
        <v>45163</v>
      </c>
      <c r="B28" s="20">
        <f t="shared" si="0"/>
        <v>62330</v>
      </c>
      <c r="C28" s="35">
        <v>62.33</v>
      </c>
      <c r="D28" s="35">
        <v>7.26</v>
      </c>
      <c r="E28" s="35">
        <v>7.62</v>
      </c>
      <c r="F28" s="20">
        <v>130</v>
      </c>
      <c r="G28" s="20">
        <v>15</v>
      </c>
      <c r="H28" s="20">
        <v>304</v>
      </c>
      <c r="I28" s="20">
        <v>36</v>
      </c>
      <c r="J28" s="20">
        <v>248</v>
      </c>
      <c r="K28" s="20">
        <v>22</v>
      </c>
      <c r="L28" s="20" t="s">
        <v>35</v>
      </c>
      <c r="M28" s="20">
        <v>600</v>
      </c>
      <c r="N28" s="20">
        <v>0.3</v>
      </c>
      <c r="O28" s="35">
        <v>23.64</v>
      </c>
      <c r="P28" s="20">
        <v>1400000</v>
      </c>
      <c r="Q28" s="17"/>
    </row>
    <row r="29" spans="1:17" x14ac:dyDescent="0.3">
      <c r="A29" s="12">
        <v>45164</v>
      </c>
      <c r="B29" s="20">
        <f t="shared" si="0"/>
        <v>58850</v>
      </c>
      <c r="C29" s="35">
        <v>58.85</v>
      </c>
      <c r="D29" s="35">
        <v>7.29</v>
      </c>
      <c r="E29" s="35">
        <v>7.78</v>
      </c>
      <c r="F29" s="20">
        <v>145</v>
      </c>
      <c r="G29" s="20">
        <v>15</v>
      </c>
      <c r="H29" s="20">
        <v>316</v>
      </c>
      <c r="I29" s="20">
        <v>40</v>
      </c>
      <c r="J29" s="20">
        <v>258</v>
      </c>
      <c r="K29" s="20">
        <v>24</v>
      </c>
      <c r="L29" s="20" t="s">
        <v>35</v>
      </c>
      <c r="M29" s="20">
        <v>500</v>
      </c>
      <c r="N29" s="20">
        <v>0.3</v>
      </c>
      <c r="O29" s="35">
        <v>24.01</v>
      </c>
      <c r="P29" s="20">
        <v>1100000</v>
      </c>
      <c r="Q29" s="17"/>
    </row>
    <row r="30" spans="1:17" x14ac:dyDescent="0.3">
      <c r="A30" s="12">
        <v>45165</v>
      </c>
      <c r="B30" s="20">
        <f t="shared" si="0"/>
        <v>59180</v>
      </c>
      <c r="C30" s="35">
        <v>59.18</v>
      </c>
      <c r="D30" s="35">
        <v>7.24</v>
      </c>
      <c r="E30" s="35">
        <v>7.62</v>
      </c>
      <c r="F30" s="20">
        <v>140</v>
      </c>
      <c r="G30" s="20">
        <v>16</v>
      </c>
      <c r="H30" s="20">
        <v>300</v>
      </c>
      <c r="I30" s="20">
        <v>44</v>
      </c>
      <c r="J30" s="20">
        <v>247</v>
      </c>
      <c r="K30" s="20">
        <v>23</v>
      </c>
      <c r="L30" s="20" t="s">
        <v>35</v>
      </c>
      <c r="M30" s="20">
        <v>700</v>
      </c>
      <c r="N30" s="20">
        <v>0.2</v>
      </c>
      <c r="O30" s="35">
        <v>24.82</v>
      </c>
      <c r="P30" s="20">
        <v>1300000</v>
      </c>
      <c r="Q30" s="17"/>
    </row>
    <row r="31" spans="1:17" x14ac:dyDescent="0.3">
      <c r="A31" s="12">
        <v>45166</v>
      </c>
      <c r="B31" s="20">
        <f t="shared" si="0"/>
        <v>57650</v>
      </c>
      <c r="C31" s="35">
        <v>57.65</v>
      </c>
      <c r="D31" s="35">
        <v>7.31</v>
      </c>
      <c r="E31" s="35">
        <v>7.74</v>
      </c>
      <c r="F31" s="20">
        <v>130</v>
      </c>
      <c r="G31" s="20">
        <v>17</v>
      </c>
      <c r="H31" s="20">
        <v>312</v>
      </c>
      <c r="I31" s="20">
        <v>40</v>
      </c>
      <c r="J31" s="20">
        <v>252</v>
      </c>
      <c r="K31" s="20">
        <v>24</v>
      </c>
      <c r="L31" s="20" t="s">
        <v>35</v>
      </c>
      <c r="M31" s="20">
        <v>400</v>
      </c>
      <c r="N31" s="20">
        <v>0.3</v>
      </c>
      <c r="O31" s="35">
        <v>23.54</v>
      </c>
      <c r="P31" s="20">
        <v>1400000</v>
      </c>
      <c r="Q31" s="17"/>
    </row>
    <row r="32" spans="1:17" x14ac:dyDescent="0.3">
      <c r="A32" s="12">
        <v>45167</v>
      </c>
      <c r="B32" s="20">
        <f t="shared" si="0"/>
        <v>60450</v>
      </c>
      <c r="C32" s="35">
        <v>60.45</v>
      </c>
      <c r="D32" s="35">
        <v>7.36</v>
      </c>
      <c r="E32" s="35">
        <v>7.78</v>
      </c>
      <c r="F32" s="20">
        <v>135</v>
      </c>
      <c r="G32" s="20">
        <v>17</v>
      </c>
      <c r="H32" s="20">
        <v>304</v>
      </c>
      <c r="I32" s="20">
        <v>44</v>
      </c>
      <c r="J32" s="20">
        <v>272</v>
      </c>
      <c r="K32" s="20">
        <v>26</v>
      </c>
      <c r="L32" s="20" t="s">
        <v>35</v>
      </c>
      <c r="M32" s="20">
        <v>600</v>
      </c>
      <c r="N32" s="20">
        <v>0.3</v>
      </c>
      <c r="O32" s="35">
        <v>23.11</v>
      </c>
      <c r="P32" s="20">
        <v>1700000</v>
      </c>
      <c r="Q32" s="17"/>
    </row>
    <row r="33" spans="1:17" x14ac:dyDescent="0.3">
      <c r="A33" s="12">
        <v>45168</v>
      </c>
      <c r="B33" s="20">
        <f t="shared" si="0"/>
        <v>62750</v>
      </c>
      <c r="C33" s="41">
        <v>62.75</v>
      </c>
      <c r="D33" s="41">
        <v>7.38</v>
      </c>
      <c r="E33" s="41">
        <v>7.69</v>
      </c>
      <c r="F33" s="34">
        <v>135</v>
      </c>
      <c r="G33" s="34">
        <v>18</v>
      </c>
      <c r="H33" s="34">
        <v>316</v>
      </c>
      <c r="I33" s="34">
        <v>44</v>
      </c>
      <c r="J33" s="34">
        <v>289</v>
      </c>
      <c r="K33" s="34">
        <v>27</v>
      </c>
      <c r="L33" s="34" t="s">
        <v>35</v>
      </c>
      <c r="M33" s="34">
        <v>500</v>
      </c>
      <c r="N33" s="34">
        <v>0.2</v>
      </c>
      <c r="O33" s="41">
        <v>24.79</v>
      </c>
      <c r="P33" s="34">
        <v>1300000</v>
      </c>
      <c r="Q33" s="17"/>
    </row>
    <row r="34" spans="1:17" ht="15" thickBot="1" x14ac:dyDescent="0.35">
      <c r="A34" s="12">
        <v>45169</v>
      </c>
      <c r="B34" s="19">
        <f t="shared" si="0"/>
        <v>61120</v>
      </c>
      <c r="C34" s="42">
        <v>61.12</v>
      </c>
      <c r="D34" s="42">
        <v>7.28</v>
      </c>
      <c r="E34" s="42">
        <v>7.71</v>
      </c>
      <c r="F34" s="37">
        <v>140</v>
      </c>
      <c r="G34" s="37">
        <v>17</v>
      </c>
      <c r="H34" s="37">
        <v>304</v>
      </c>
      <c r="I34" s="37">
        <v>40</v>
      </c>
      <c r="J34" s="37">
        <v>267</v>
      </c>
      <c r="K34" s="37">
        <v>26</v>
      </c>
      <c r="L34" s="37" t="s">
        <v>35</v>
      </c>
      <c r="M34" s="37">
        <v>700</v>
      </c>
      <c r="N34" s="37">
        <v>0.3</v>
      </c>
      <c r="O34" s="42">
        <v>23.75</v>
      </c>
      <c r="P34" s="37">
        <v>1700000</v>
      </c>
      <c r="Q34" s="17"/>
    </row>
    <row r="35" spans="1:17" ht="15" thickBot="1" x14ac:dyDescent="0.35">
      <c r="A35" s="11" t="s">
        <v>30</v>
      </c>
      <c r="B35" s="18">
        <f>AVERAGE(B4:B34)</f>
        <v>57251.290322580644</v>
      </c>
      <c r="C35" s="18">
        <f t="shared" ref="C35:P35" si="1">AVERAGE(C4:C34)</f>
        <v>57.251290322580651</v>
      </c>
      <c r="D35" s="18">
        <f t="shared" si="1"/>
        <v>7.323225806451612</v>
      </c>
      <c r="E35" s="18">
        <f t="shared" si="1"/>
        <v>7.7045161290322586</v>
      </c>
      <c r="F35" s="18">
        <f t="shared" si="1"/>
        <v>135.32258064516128</v>
      </c>
      <c r="G35" s="18">
        <f t="shared" si="1"/>
        <v>16.096774193548388</v>
      </c>
      <c r="H35" s="18">
        <f t="shared" si="1"/>
        <v>304.38709677419354</v>
      </c>
      <c r="I35" s="18">
        <f t="shared" si="1"/>
        <v>41.032258064516128</v>
      </c>
      <c r="J35" s="18">
        <f t="shared" si="1"/>
        <v>263.77419354838707</v>
      </c>
      <c r="K35" s="18">
        <f t="shared" si="1"/>
        <v>24.387096774193548</v>
      </c>
      <c r="L35" s="18" t="s">
        <v>35</v>
      </c>
      <c r="M35" s="18">
        <f t="shared" si="1"/>
        <v>548.38709677419354</v>
      </c>
      <c r="N35" s="18">
        <f t="shared" si="1"/>
        <v>0.26129032258064516</v>
      </c>
      <c r="O35" s="18">
        <f t="shared" si="1"/>
        <v>23.867419354838713</v>
      </c>
      <c r="P35" s="18">
        <f t="shared" si="1"/>
        <v>1393548.3870967743</v>
      </c>
      <c r="Q35" s="33"/>
    </row>
    <row r="36" spans="1:17" x14ac:dyDescent="0.3">
      <c r="C36" s="39">
        <f>SUM(C4:C34)</f>
        <v>1774.7900000000002</v>
      </c>
    </row>
    <row r="41" spans="1:17" ht="40.799999999999997" customHeight="1" x14ac:dyDescent="0.3">
      <c r="A41" s="53" t="s">
        <v>31</v>
      </c>
      <c r="B41" s="53"/>
      <c r="C41" s="53" t="s">
        <v>32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3" spans="1:17" x14ac:dyDescent="0.3">
      <c r="A43" s="14" t="s">
        <v>33</v>
      </c>
      <c r="B43" s="15">
        <f>MIN(B4:B34)</f>
        <v>32340.000000000004</v>
      </c>
      <c r="C43" s="15">
        <f t="shared" ref="C43:P43" si="2">MIN(C4:C34)</f>
        <v>32.340000000000003</v>
      </c>
      <c r="D43" s="15">
        <f t="shared" si="2"/>
        <v>7.19</v>
      </c>
      <c r="E43" s="15">
        <f t="shared" si="2"/>
        <v>7.57</v>
      </c>
      <c r="F43" s="15">
        <f t="shared" si="2"/>
        <v>120</v>
      </c>
      <c r="G43" s="15">
        <f t="shared" si="2"/>
        <v>13</v>
      </c>
      <c r="H43" s="15">
        <f t="shared" si="2"/>
        <v>256</v>
      </c>
      <c r="I43" s="15">
        <f t="shared" si="2"/>
        <v>36</v>
      </c>
      <c r="J43" s="15">
        <f t="shared" si="2"/>
        <v>234</v>
      </c>
      <c r="K43" s="15">
        <f t="shared" si="2"/>
        <v>21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22.7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63940</v>
      </c>
      <c r="C45" s="15">
        <f t="shared" ref="C45:P45" si="3">MAX(C4:C34)</f>
        <v>63.94</v>
      </c>
      <c r="D45" s="15">
        <f t="shared" si="3"/>
        <v>7.69</v>
      </c>
      <c r="E45" s="15">
        <f t="shared" si="3"/>
        <v>7.78</v>
      </c>
      <c r="F45" s="15">
        <f t="shared" si="3"/>
        <v>145</v>
      </c>
      <c r="G45" s="15">
        <f t="shared" si="3"/>
        <v>19</v>
      </c>
      <c r="H45" s="15">
        <f t="shared" si="3"/>
        <v>328</v>
      </c>
      <c r="I45" s="15">
        <f t="shared" si="3"/>
        <v>48</v>
      </c>
      <c r="J45" s="15">
        <f t="shared" si="3"/>
        <v>305</v>
      </c>
      <c r="K45" s="15">
        <f t="shared" si="3"/>
        <v>28</v>
      </c>
      <c r="L45" s="15"/>
      <c r="M45" s="15">
        <f t="shared" si="3"/>
        <v>700</v>
      </c>
      <c r="N45" s="15">
        <f t="shared" si="3"/>
        <v>0.3</v>
      </c>
      <c r="O45" s="15">
        <f t="shared" si="3"/>
        <v>24.82</v>
      </c>
      <c r="P45" s="15">
        <f t="shared" si="3"/>
        <v>1700000</v>
      </c>
      <c r="Q45" s="15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9:Q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9" zoomScaleNormal="99" workbookViewId="0">
      <selection activeCell="C15" sqref="C15"/>
    </sheetView>
  </sheetViews>
  <sheetFormatPr defaultRowHeight="14.4" x14ac:dyDescent="0.3"/>
  <cols>
    <col min="1" max="1" width="10.21875" customWidth="1"/>
    <col min="2" max="2" width="8.5546875" customWidth="1"/>
    <col min="3" max="3" width="6.66406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32.1093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5" t="s">
        <v>28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26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0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2">
        <v>45139</v>
      </c>
      <c r="B4" s="19">
        <f>C4*1000</f>
        <v>40610</v>
      </c>
      <c r="C4" s="38">
        <v>40.61</v>
      </c>
      <c r="D4" s="19">
        <v>7.62</v>
      </c>
      <c r="E4" s="19">
        <v>7.64</v>
      </c>
      <c r="F4" s="19">
        <v>165</v>
      </c>
      <c r="G4" s="19">
        <v>28</v>
      </c>
      <c r="H4" s="19">
        <v>364</v>
      </c>
      <c r="I4" s="19">
        <v>44</v>
      </c>
      <c r="J4" s="19">
        <v>329</v>
      </c>
      <c r="K4" s="19">
        <v>33</v>
      </c>
      <c r="L4" s="31" t="s">
        <v>35</v>
      </c>
      <c r="M4" s="19">
        <v>600</v>
      </c>
      <c r="N4" s="19">
        <v>0.3</v>
      </c>
      <c r="O4" s="19">
        <v>24.3</v>
      </c>
      <c r="P4" s="19">
        <v>1400000</v>
      </c>
      <c r="Q4" s="17"/>
    </row>
    <row r="5" spans="1:46" x14ac:dyDescent="0.3">
      <c r="A5" s="12">
        <v>45140</v>
      </c>
      <c r="B5" s="19">
        <f t="shared" ref="B5:B34" si="0">C5*1000</f>
        <v>33800</v>
      </c>
      <c r="C5" s="35">
        <v>33.799999999999997</v>
      </c>
      <c r="D5" s="20">
        <v>7.58</v>
      </c>
      <c r="E5" s="20">
        <v>7.65</v>
      </c>
      <c r="F5" s="20">
        <v>145</v>
      </c>
      <c r="G5" s="20">
        <v>22</v>
      </c>
      <c r="H5" s="20">
        <v>352</v>
      </c>
      <c r="I5" s="20">
        <v>36</v>
      </c>
      <c r="J5" s="20">
        <v>338</v>
      </c>
      <c r="K5" s="20">
        <v>31</v>
      </c>
      <c r="L5" s="20" t="s">
        <v>35</v>
      </c>
      <c r="M5" s="20">
        <v>400</v>
      </c>
      <c r="N5" s="20">
        <v>0.2</v>
      </c>
      <c r="O5" s="20">
        <v>23.4</v>
      </c>
      <c r="P5" s="20">
        <v>1100000</v>
      </c>
      <c r="Q5" s="17"/>
    </row>
    <row r="6" spans="1:46" x14ac:dyDescent="0.3">
      <c r="A6" s="12">
        <v>45141</v>
      </c>
      <c r="B6" s="19">
        <f t="shared" si="0"/>
        <v>35520</v>
      </c>
      <c r="C6" s="35">
        <v>35.520000000000003</v>
      </c>
      <c r="D6" s="20">
        <v>7.63</v>
      </c>
      <c r="E6" s="20">
        <v>7.67</v>
      </c>
      <c r="F6" s="20">
        <v>155</v>
      </c>
      <c r="G6" s="20">
        <v>26</v>
      </c>
      <c r="H6" s="20">
        <v>360</v>
      </c>
      <c r="I6" s="20">
        <v>40</v>
      </c>
      <c r="J6" s="20">
        <v>324</v>
      </c>
      <c r="K6" s="20">
        <v>32</v>
      </c>
      <c r="L6" s="20" t="s">
        <v>35</v>
      </c>
      <c r="M6" s="20">
        <v>700</v>
      </c>
      <c r="N6" s="20">
        <v>0.3</v>
      </c>
      <c r="O6" s="20">
        <v>25.3</v>
      </c>
      <c r="P6" s="20">
        <v>1400000</v>
      </c>
      <c r="Q6" s="17"/>
    </row>
    <row r="7" spans="1:46" x14ac:dyDescent="0.3">
      <c r="A7" s="12">
        <v>45142</v>
      </c>
      <c r="B7" s="19">
        <f t="shared" si="0"/>
        <v>38540</v>
      </c>
      <c r="C7" s="35">
        <v>38.54</v>
      </c>
      <c r="D7" s="20">
        <v>7.56</v>
      </c>
      <c r="E7" s="20">
        <v>7.62</v>
      </c>
      <c r="F7" s="20">
        <v>160</v>
      </c>
      <c r="G7" s="20">
        <v>25</v>
      </c>
      <c r="H7" s="20">
        <v>352</v>
      </c>
      <c r="I7" s="20">
        <v>36</v>
      </c>
      <c r="J7" s="20">
        <v>318</v>
      </c>
      <c r="K7" s="20">
        <v>31</v>
      </c>
      <c r="L7" s="20" t="s">
        <v>35</v>
      </c>
      <c r="M7" s="20">
        <v>800</v>
      </c>
      <c r="N7" s="20">
        <v>0.2</v>
      </c>
      <c r="O7" s="20">
        <v>23.8</v>
      </c>
      <c r="P7" s="20">
        <v>1700000</v>
      </c>
      <c r="Q7" s="17"/>
    </row>
    <row r="8" spans="1:46" ht="52.8" x14ac:dyDescent="0.3">
      <c r="A8" s="12">
        <v>45143</v>
      </c>
      <c r="B8" s="19">
        <f t="shared" si="0"/>
        <v>35420</v>
      </c>
      <c r="C8" s="35">
        <v>35.42</v>
      </c>
      <c r="D8" s="20">
        <v>7.63</v>
      </c>
      <c r="E8" s="20">
        <v>7.66</v>
      </c>
      <c r="F8" s="20">
        <v>155</v>
      </c>
      <c r="G8" s="20">
        <v>25</v>
      </c>
      <c r="H8" s="20">
        <v>356</v>
      </c>
      <c r="I8" s="20">
        <v>40</v>
      </c>
      <c r="J8" s="20">
        <v>326</v>
      </c>
      <c r="K8" s="20">
        <v>30</v>
      </c>
      <c r="L8" s="20" t="s">
        <v>35</v>
      </c>
      <c r="M8" s="20">
        <v>600</v>
      </c>
      <c r="N8" s="20">
        <v>0.3</v>
      </c>
      <c r="O8" s="20">
        <v>24.3</v>
      </c>
      <c r="P8" s="20">
        <v>1300000</v>
      </c>
      <c r="Q8" s="17" t="s">
        <v>39</v>
      </c>
    </row>
    <row r="9" spans="1:46" ht="24" customHeight="1" x14ac:dyDescent="0.3">
      <c r="A9" s="12">
        <v>45144</v>
      </c>
      <c r="B9" s="19">
        <f t="shared" si="0"/>
        <v>9910</v>
      </c>
      <c r="C9" s="35">
        <v>9.91</v>
      </c>
      <c r="D9" s="20">
        <v>7.58</v>
      </c>
      <c r="E9" s="20">
        <v>7.69</v>
      </c>
      <c r="F9" s="20">
        <v>160</v>
      </c>
      <c r="G9" s="20">
        <v>20</v>
      </c>
      <c r="H9" s="20">
        <v>204</v>
      </c>
      <c r="I9" s="20">
        <v>32</v>
      </c>
      <c r="J9" s="20">
        <v>218</v>
      </c>
      <c r="K9" s="20">
        <v>33</v>
      </c>
      <c r="L9" s="20" t="s">
        <v>35</v>
      </c>
      <c r="M9" s="20">
        <v>500</v>
      </c>
      <c r="N9" s="20">
        <v>0.2</v>
      </c>
      <c r="O9" s="20">
        <v>25.2</v>
      </c>
      <c r="P9" s="20">
        <v>1100000</v>
      </c>
      <c r="Q9" s="73" t="s">
        <v>40</v>
      </c>
    </row>
    <row r="10" spans="1:46" ht="24" customHeight="1" x14ac:dyDescent="0.3">
      <c r="A10" s="12">
        <v>45145</v>
      </c>
      <c r="B10" s="19">
        <f t="shared" si="0"/>
        <v>8590</v>
      </c>
      <c r="C10" s="35">
        <v>8.59</v>
      </c>
      <c r="D10" s="20">
        <v>7.61</v>
      </c>
      <c r="E10" s="20">
        <v>7.67</v>
      </c>
      <c r="F10" s="20">
        <v>155</v>
      </c>
      <c r="G10" s="20">
        <v>19</v>
      </c>
      <c r="H10" s="20">
        <v>208</v>
      </c>
      <c r="I10" s="20">
        <v>40</v>
      </c>
      <c r="J10" s="20">
        <v>210</v>
      </c>
      <c r="K10" s="20">
        <v>36</v>
      </c>
      <c r="L10" s="20" t="s">
        <v>35</v>
      </c>
      <c r="M10" s="20">
        <v>700</v>
      </c>
      <c r="N10" s="20">
        <v>0.3</v>
      </c>
      <c r="O10" s="20">
        <v>24.6</v>
      </c>
      <c r="P10" s="20">
        <v>1700000</v>
      </c>
      <c r="Q10" s="74"/>
    </row>
    <row r="11" spans="1:46" ht="24" customHeight="1" x14ac:dyDescent="0.3">
      <c r="A11" s="12">
        <v>45146</v>
      </c>
      <c r="B11" s="19">
        <f t="shared" si="0"/>
        <v>8000</v>
      </c>
      <c r="C11" s="35">
        <v>8</v>
      </c>
      <c r="D11" s="20">
        <v>7.63</v>
      </c>
      <c r="E11" s="20">
        <v>7.66</v>
      </c>
      <c r="F11" s="20">
        <v>165</v>
      </c>
      <c r="G11" s="20">
        <v>17</v>
      </c>
      <c r="H11" s="20">
        <v>236</v>
      </c>
      <c r="I11" s="20">
        <v>36</v>
      </c>
      <c r="J11" s="20">
        <v>253</v>
      </c>
      <c r="K11" s="20">
        <v>35</v>
      </c>
      <c r="L11" s="20" t="s">
        <v>35</v>
      </c>
      <c r="M11" s="20">
        <v>600</v>
      </c>
      <c r="N11" s="20">
        <v>0.3</v>
      </c>
      <c r="O11" s="20">
        <v>23.8</v>
      </c>
      <c r="P11" s="20">
        <v>1200000</v>
      </c>
      <c r="Q11" s="74"/>
    </row>
    <row r="12" spans="1:46" ht="24" customHeight="1" x14ac:dyDescent="0.3">
      <c r="A12" s="12">
        <v>45147</v>
      </c>
      <c r="B12" s="19">
        <f t="shared" si="0"/>
        <v>7750</v>
      </c>
      <c r="C12" s="35">
        <v>7.75</v>
      </c>
      <c r="D12" s="20">
        <v>7.65</v>
      </c>
      <c r="E12" s="20">
        <v>7.69</v>
      </c>
      <c r="F12" s="20">
        <v>155</v>
      </c>
      <c r="G12" s="20">
        <v>22</v>
      </c>
      <c r="H12" s="20">
        <v>288</v>
      </c>
      <c r="I12" s="20">
        <v>36</v>
      </c>
      <c r="J12" s="20">
        <v>259</v>
      </c>
      <c r="K12" s="20">
        <v>31</v>
      </c>
      <c r="L12" s="20" t="s">
        <v>35</v>
      </c>
      <c r="M12" s="20">
        <v>400</v>
      </c>
      <c r="N12" s="20">
        <v>0.2</v>
      </c>
      <c r="O12" s="20">
        <v>24.7</v>
      </c>
      <c r="P12" s="20">
        <v>1300000</v>
      </c>
      <c r="Q12" s="75"/>
    </row>
    <row r="13" spans="1:46" ht="22.2" customHeight="1" x14ac:dyDescent="0.3">
      <c r="A13" s="12">
        <v>45148</v>
      </c>
      <c r="B13" s="19">
        <f t="shared" si="0"/>
        <v>11710</v>
      </c>
      <c r="C13" s="35">
        <v>11.71</v>
      </c>
      <c r="D13" s="20">
        <v>7.63</v>
      </c>
      <c r="E13" s="20">
        <v>7.82</v>
      </c>
      <c r="F13" s="20">
        <v>160</v>
      </c>
      <c r="G13" s="20">
        <v>20</v>
      </c>
      <c r="H13" s="20">
        <v>320</v>
      </c>
      <c r="I13" s="20">
        <v>32</v>
      </c>
      <c r="J13" s="20">
        <v>292</v>
      </c>
      <c r="K13" s="20">
        <v>27</v>
      </c>
      <c r="L13" s="20" t="s">
        <v>35</v>
      </c>
      <c r="M13" s="20">
        <v>700</v>
      </c>
      <c r="N13" s="20">
        <v>0.2</v>
      </c>
      <c r="O13" s="20">
        <v>24.9</v>
      </c>
      <c r="P13" s="20">
        <v>1400000</v>
      </c>
      <c r="Q13" s="73" t="s">
        <v>41</v>
      </c>
    </row>
    <row r="14" spans="1:46" ht="22.2" customHeight="1" x14ac:dyDescent="0.3">
      <c r="A14" s="12">
        <v>45149</v>
      </c>
      <c r="B14" s="19">
        <f t="shared" si="0"/>
        <v>18170</v>
      </c>
      <c r="C14" s="35">
        <v>18.170000000000002</v>
      </c>
      <c r="D14" s="20">
        <v>7.63</v>
      </c>
      <c r="E14" s="20">
        <v>7.76</v>
      </c>
      <c r="F14" s="20">
        <v>155</v>
      </c>
      <c r="G14" s="20">
        <v>21</v>
      </c>
      <c r="H14" s="20">
        <v>256</v>
      </c>
      <c r="I14" s="20">
        <v>36</v>
      </c>
      <c r="J14" s="20">
        <v>310</v>
      </c>
      <c r="K14" s="20">
        <v>24</v>
      </c>
      <c r="L14" s="20" t="s">
        <v>35</v>
      </c>
      <c r="M14" s="20">
        <v>600</v>
      </c>
      <c r="N14" s="20">
        <v>0.3</v>
      </c>
      <c r="O14" s="20">
        <v>23.7</v>
      </c>
      <c r="P14" s="20">
        <v>1200000</v>
      </c>
      <c r="Q14" s="74"/>
    </row>
    <row r="15" spans="1:46" ht="22.2" customHeight="1" x14ac:dyDescent="0.3">
      <c r="A15" s="12">
        <v>45150</v>
      </c>
      <c r="B15" s="19">
        <f t="shared" si="0"/>
        <v>25120</v>
      </c>
      <c r="C15" s="35">
        <v>25.12</v>
      </c>
      <c r="D15" s="20">
        <v>7.36</v>
      </c>
      <c r="E15" s="20">
        <v>7.68</v>
      </c>
      <c r="F15" s="20">
        <v>165</v>
      </c>
      <c r="G15" s="20">
        <v>22</v>
      </c>
      <c r="H15" s="20">
        <v>252</v>
      </c>
      <c r="I15" s="20">
        <v>36</v>
      </c>
      <c r="J15" s="20">
        <v>322</v>
      </c>
      <c r="K15" s="20">
        <v>28</v>
      </c>
      <c r="L15" s="20" t="s">
        <v>35</v>
      </c>
      <c r="M15" s="20">
        <v>700</v>
      </c>
      <c r="N15" s="20">
        <v>0.2</v>
      </c>
      <c r="O15" s="20">
        <v>25.3</v>
      </c>
      <c r="P15" s="20">
        <v>1300000</v>
      </c>
      <c r="Q15" s="75"/>
    </row>
    <row r="16" spans="1:46" ht="66" x14ac:dyDescent="0.3">
      <c r="A16" s="12">
        <v>45151</v>
      </c>
      <c r="B16" s="19">
        <f t="shared" si="0"/>
        <v>31690</v>
      </c>
      <c r="C16" s="35">
        <v>31.69</v>
      </c>
      <c r="D16" s="20">
        <v>7.29</v>
      </c>
      <c r="E16" s="20">
        <v>7.72</v>
      </c>
      <c r="F16" s="20">
        <v>160</v>
      </c>
      <c r="G16" s="20">
        <v>20</v>
      </c>
      <c r="H16" s="20">
        <v>360</v>
      </c>
      <c r="I16" s="20">
        <v>32</v>
      </c>
      <c r="J16" s="20">
        <v>335</v>
      </c>
      <c r="K16" s="20">
        <v>27</v>
      </c>
      <c r="L16" s="20" t="s">
        <v>35</v>
      </c>
      <c r="M16" s="20">
        <v>500</v>
      </c>
      <c r="N16" s="20">
        <v>0.3</v>
      </c>
      <c r="O16" s="20">
        <v>24.6</v>
      </c>
      <c r="P16" s="20">
        <v>1100000</v>
      </c>
      <c r="Q16" s="17" t="s">
        <v>42</v>
      </c>
    </row>
    <row r="17" spans="1:20" x14ac:dyDescent="0.3">
      <c r="A17" s="12">
        <v>45152</v>
      </c>
      <c r="B17" s="19">
        <f t="shared" si="0"/>
        <v>34550</v>
      </c>
      <c r="C17" s="35">
        <v>34.549999999999997</v>
      </c>
      <c r="D17" s="20">
        <v>7.63</v>
      </c>
      <c r="E17" s="20">
        <v>7.73</v>
      </c>
      <c r="F17" s="20">
        <v>155</v>
      </c>
      <c r="G17" s="20">
        <v>23</v>
      </c>
      <c r="H17" s="20">
        <v>364</v>
      </c>
      <c r="I17" s="20">
        <v>40</v>
      </c>
      <c r="J17" s="20">
        <v>329</v>
      </c>
      <c r="K17" s="20">
        <v>29</v>
      </c>
      <c r="L17" s="20" t="s">
        <v>35</v>
      </c>
      <c r="M17" s="20">
        <v>600</v>
      </c>
      <c r="N17" s="20">
        <v>0.3</v>
      </c>
      <c r="O17" s="20">
        <v>24.8</v>
      </c>
      <c r="P17" s="20">
        <v>1400000</v>
      </c>
      <c r="Q17" s="17"/>
    </row>
    <row r="18" spans="1:20" x14ac:dyDescent="0.3">
      <c r="A18" s="12">
        <v>45153</v>
      </c>
      <c r="B18" s="19">
        <f t="shared" si="0"/>
        <v>34380</v>
      </c>
      <c r="C18" s="35">
        <v>34.380000000000003</v>
      </c>
      <c r="D18" s="20">
        <v>7.57</v>
      </c>
      <c r="E18" s="20">
        <v>7.68</v>
      </c>
      <c r="F18" s="20">
        <v>160</v>
      </c>
      <c r="G18" s="20">
        <v>18</v>
      </c>
      <c r="H18" s="20">
        <v>360</v>
      </c>
      <c r="I18" s="20">
        <v>40</v>
      </c>
      <c r="J18" s="20">
        <v>334</v>
      </c>
      <c r="K18" s="20">
        <v>33</v>
      </c>
      <c r="L18" s="20" t="s">
        <v>35</v>
      </c>
      <c r="M18" s="20">
        <v>500</v>
      </c>
      <c r="N18" s="20">
        <v>0.2</v>
      </c>
      <c r="O18" s="20">
        <v>23.9</v>
      </c>
      <c r="P18" s="20">
        <v>1200000</v>
      </c>
      <c r="Q18" s="17"/>
    </row>
    <row r="19" spans="1:20" x14ac:dyDescent="0.3">
      <c r="A19" s="12">
        <v>45154</v>
      </c>
      <c r="B19" s="19">
        <f t="shared" si="0"/>
        <v>37880</v>
      </c>
      <c r="C19" s="35">
        <v>37.880000000000003</v>
      </c>
      <c r="D19" s="20">
        <v>7.62</v>
      </c>
      <c r="E19" s="20">
        <v>7.68</v>
      </c>
      <c r="F19" s="20">
        <v>145</v>
      </c>
      <c r="G19" s="20">
        <v>19</v>
      </c>
      <c r="H19" s="20">
        <v>352</v>
      </c>
      <c r="I19" s="20">
        <v>36</v>
      </c>
      <c r="J19" s="20">
        <v>324</v>
      </c>
      <c r="K19" s="20">
        <v>32</v>
      </c>
      <c r="L19" s="20" t="s">
        <v>35</v>
      </c>
      <c r="M19" s="20">
        <v>400</v>
      </c>
      <c r="N19" s="20">
        <v>0.3</v>
      </c>
      <c r="O19" s="20">
        <v>25.4</v>
      </c>
      <c r="P19" s="20">
        <v>1300000</v>
      </c>
      <c r="Q19" s="17"/>
    </row>
    <row r="20" spans="1:20" x14ac:dyDescent="0.3">
      <c r="A20" s="12">
        <v>45155</v>
      </c>
      <c r="B20" s="19">
        <f t="shared" si="0"/>
        <v>39020</v>
      </c>
      <c r="C20" s="35">
        <v>39.020000000000003</v>
      </c>
      <c r="D20" s="20">
        <v>7.35</v>
      </c>
      <c r="E20" s="20">
        <v>7.57</v>
      </c>
      <c r="F20" s="20">
        <v>155</v>
      </c>
      <c r="G20" s="20">
        <v>21</v>
      </c>
      <c r="H20" s="20">
        <v>356</v>
      </c>
      <c r="I20" s="20">
        <v>40</v>
      </c>
      <c r="J20" s="20">
        <v>319</v>
      </c>
      <c r="K20" s="20">
        <v>30</v>
      </c>
      <c r="L20" s="20" t="s">
        <v>35</v>
      </c>
      <c r="M20" s="20">
        <v>700</v>
      </c>
      <c r="N20" s="20">
        <v>0.2</v>
      </c>
      <c r="O20" s="20">
        <v>24.6</v>
      </c>
      <c r="P20" s="20">
        <v>1700000</v>
      </c>
      <c r="Q20" s="17"/>
    </row>
    <row r="21" spans="1:20" x14ac:dyDescent="0.3">
      <c r="A21" s="12">
        <v>45156</v>
      </c>
      <c r="B21" s="19">
        <f t="shared" si="0"/>
        <v>40430</v>
      </c>
      <c r="C21" s="35">
        <v>40.43</v>
      </c>
      <c r="D21" s="20">
        <v>7.46</v>
      </c>
      <c r="E21" s="20">
        <v>7.63</v>
      </c>
      <c r="F21" s="20">
        <v>160</v>
      </c>
      <c r="G21" s="20">
        <v>20</v>
      </c>
      <c r="H21" s="20">
        <v>364</v>
      </c>
      <c r="I21" s="20">
        <v>40</v>
      </c>
      <c r="J21" s="20">
        <v>313</v>
      </c>
      <c r="K21" s="20">
        <v>29</v>
      </c>
      <c r="L21" s="20" t="s">
        <v>35</v>
      </c>
      <c r="M21" s="20">
        <v>700</v>
      </c>
      <c r="N21" s="20">
        <v>0.3</v>
      </c>
      <c r="O21" s="20">
        <v>24.8</v>
      </c>
      <c r="P21" s="20">
        <v>1400000</v>
      </c>
      <c r="Q21" s="17"/>
    </row>
    <row r="22" spans="1:20" x14ac:dyDescent="0.3">
      <c r="A22" s="12">
        <v>45157</v>
      </c>
      <c r="B22" s="19">
        <f t="shared" si="0"/>
        <v>36660</v>
      </c>
      <c r="C22" s="35">
        <v>36.659999999999997</v>
      </c>
      <c r="D22" s="20">
        <v>7.21</v>
      </c>
      <c r="E22" s="20">
        <v>7.49</v>
      </c>
      <c r="F22" s="20">
        <v>155</v>
      </c>
      <c r="G22" s="20">
        <v>24</v>
      </c>
      <c r="H22" s="20">
        <v>348</v>
      </c>
      <c r="I22" s="20">
        <v>44</v>
      </c>
      <c r="J22" s="20">
        <v>298</v>
      </c>
      <c r="K22" s="20">
        <v>31</v>
      </c>
      <c r="L22" s="20" t="s">
        <v>35</v>
      </c>
      <c r="M22" s="20">
        <v>700</v>
      </c>
      <c r="N22" s="20">
        <v>0.3</v>
      </c>
      <c r="O22" s="20">
        <v>23.1</v>
      </c>
      <c r="P22" s="20">
        <v>1700000</v>
      </c>
      <c r="Q22" s="17"/>
    </row>
    <row r="23" spans="1:20" x14ac:dyDescent="0.3">
      <c r="A23" s="12">
        <v>45158</v>
      </c>
      <c r="B23" s="19">
        <f t="shared" si="0"/>
        <v>36670</v>
      </c>
      <c r="C23" s="35">
        <v>36.67</v>
      </c>
      <c r="D23" s="20">
        <v>7.35</v>
      </c>
      <c r="E23" s="20">
        <v>7.66</v>
      </c>
      <c r="F23" s="20">
        <v>165</v>
      </c>
      <c r="G23" s="20">
        <v>27</v>
      </c>
      <c r="H23" s="20">
        <v>356</v>
      </c>
      <c r="I23" s="20">
        <v>40</v>
      </c>
      <c r="J23" s="20">
        <v>308</v>
      </c>
      <c r="K23" s="20">
        <v>30</v>
      </c>
      <c r="L23" s="20" t="s">
        <v>35</v>
      </c>
      <c r="M23" s="20">
        <v>800</v>
      </c>
      <c r="N23" s="20">
        <v>0.2</v>
      </c>
      <c r="O23" s="20">
        <v>24.3</v>
      </c>
      <c r="P23" s="20">
        <v>1400000</v>
      </c>
      <c r="Q23" s="17"/>
    </row>
    <row r="24" spans="1:20" x14ac:dyDescent="0.3">
      <c r="A24" s="12">
        <v>45159</v>
      </c>
      <c r="B24" s="19">
        <f t="shared" si="0"/>
        <v>38540</v>
      </c>
      <c r="C24" s="35">
        <v>38.54</v>
      </c>
      <c r="D24" s="20">
        <v>7.03</v>
      </c>
      <c r="E24" s="20">
        <v>7.68</v>
      </c>
      <c r="F24" s="20">
        <v>160</v>
      </c>
      <c r="G24" s="20">
        <v>23</v>
      </c>
      <c r="H24" s="20">
        <v>368</v>
      </c>
      <c r="I24" s="20">
        <v>32</v>
      </c>
      <c r="J24" s="20">
        <v>347</v>
      </c>
      <c r="K24" s="20">
        <v>32</v>
      </c>
      <c r="L24" s="20" t="s">
        <v>35</v>
      </c>
      <c r="M24" s="20">
        <v>600</v>
      </c>
      <c r="N24" s="20">
        <v>0.3</v>
      </c>
      <c r="O24" s="20">
        <v>23.5</v>
      </c>
      <c r="P24" s="20">
        <v>1100000</v>
      </c>
      <c r="Q24" s="17"/>
    </row>
    <row r="25" spans="1:20" x14ac:dyDescent="0.3">
      <c r="A25" s="12">
        <v>45160</v>
      </c>
      <c r="B25" s="19">
        <f t="shared" si="0"/>
        <v>37840</v>
      </c>
      <c r="C25" s="35">
        <v>37.840000000000003</v>
      </c>
      <c r="D25" s="20">
        <v>7.24</v>
      </c>
      <c r="E25" s="20">
        <v>7.64</v>
      </c>
      <c r="F25" s="20">
        <v>155</v>
      </c>
      <c r="G25" s="20">
        <v>22</v>
      </c>
      <c r="H25" s="20">
        <v>360</v>
      </c>
      <c r="I25" s="20">
        <v>36</v>
      </c>
      <c r="J25" s="20">
        <v>321</v>
      </c>
      <c r="K25" s="20">
        <v>30</v>
      </c>
      <c r="L25" s="20" t="s">
        <v>35</v>
      </c>
      <c r="M25" s="20">
        <v>500</v>
      </c>
      <c r="N25" s="20">
        <v>0.2</v>
      </c>
      <c r="O25" s="20">
        <v>24.2</v>
      </c>
      <c r="P25" s="20">
        <v>1300000</v>
      </c>
      <c r="Q25" s="17"/>
      <c r="T25" t="s">
        <v>36</v>
      </c>
    </row>
    <row r="26" spans="1:20" x14ac:dyDescent="0.3">
      <c r="A26" s="12">
        <v>45161</v>
      </c>
      <c r="B26" s="19">
        <f t="shared" si="0"/>
        <v>36200</v>
      </c>
      <c r="C26" s="35">
        <v>36.200000000000003</v>
      </c>
      <c r="D26" s="20">
        <v>7.35</v>
      </c>
      <c r="E26" s="20">
        <v>7.58</v>
      </c>
      <c r="F26" s="20">
        <v>160</v>
      </c>
      <c r="G26" s="20">
        <v>24</v>
      </c>
      <c r="H26" s="20">
        <v>328</v>
      </c>
      <c r="I26" s="20">
        <v>36</v>
      </c>
      <c r="J26" s="20">
        <v>291</v>
      </c>
      <c r="K26" s="20">
        <v>29</v>
      </c>
      <c r="L26" s="20" t="s">
        <v>35</v>
      </c>
      <c r="M26" s="20">
        <v>600</v>
      </c>
      <c r="N26" s="20">
        <v>0.2</v>
      </c>
      <c r="O26" s="20">
        <v>23.7</v>
      </c>
      <c r="P26" s="20">
        <v>1700000</v>
      </c>
      <c r="Q26" s="17"/>
    </row>
    <row r="27" spans="1:20" x14ac:dyDescent="0.3">
      <c r="A27" s="12">
        <v>45162</v>
      </c>
      <c r="B27" s="19">
        <f t="shared" si="0"/>
        <v>36360</v>
      </c>
      <c r="C27" s="35">
        <v>36.36</v>
      </c>
      <c r="D27" s="20">
        <v>7.03</v>
      </c>
      <c r="E27" s="20">
        <v>7.55</v>
      </c>
      <c r="F27" s="20">
        <v>155</v>
      </c>
      <c r="G27" s="20">
        <v>19</v>
      </c>
      <c r="H27" s="20">
        <v>352</v>
      </c>
      <c r="I27" s="20">
        <v>34</v>
      </c>
      <c r="J27" s="20">
        <v>305</v>
      </c>
      <c r="K27" s="20">
        <v>26</v>
      </c>
      <c r="L27" s="20" t="s">
        <v>35</v>
      </c>
      <c r="M27" s="20">
        <v>700</v>
      </c>
      <c r="N27" s="20">
        <v>0.3</v>
      </c>
      <c r="O27" s="20">
        <v>24.7</v>
      </c>
      <c r="P27" s="20">
        <v>1200000</v>
      </c>
      <c r="Q27" s="17"/>
    </row>
    <row r="28" spans="1:20" x14ac:dyDescent="0.3">
      <c r="A28" s="12">
        <v>45163</v>
      </c>
      <c r="B28" s="19">
        <f t="shared" si="0"/>
        <v>37690</v>
      </c>
      <c r="C28" s="35">
        <v>37.69</v>
      </c>
      <c r="D28" s="20">
        <v>7.32</v>
      </c>
      <c r="E28" s="20">
        <v>7.64</v>
      </c>
      <c r="F28" s="20">
        <v>165</v>
      </c>
      <c r="G28" s="20">
        <v>21</v>
      </c>
      <c r="H28" s="20">
        <v>352</v>
      </c>
      <c r="I28" s="20">
        <v>36</v>
      </c>
      <c r="J28" s="20">
        <v>312</v>
      </c>
      <c r="K28" s="20">
        <v>27</v>
      </c>
      <c r="L28" s="20" t="s">
        <v>35</v>
      </c>
      <c r="M28" s="20">
        <v>500</v>
      </c>
      <c r="N28" s="20">
        <v>0.3</v>
      </c>
      <c r="O28" s="20">
        <v>24.6</v>
      </c>
      <c r="P28" s="20">
        <v>1400000</v>
      </c>
      <c r="Q28" s="17"/>
    </row>
    <row r="29" spans="1:20" x14ac:dyDescent="0.3">
      <c r="A29" s="12">
        <v>45164</v>
      </c>
      <c r="B29" s="19">
        <f t="shared" si="0"/>
        <v>38150</v>
      </c>
      <c r="C29" s="35">
        <v>38.15</v>
      </c>
      <c r="D29" s="20">
        <v>7.09</v>
      </c>
      <c r="E29" s="20">
        <v>7.68</v>
      </c>
      <c r="F29" s="20">
        <v>155</v>
      </c>
      <c r="G29" s="20">
        <v>20</v>
      </c>
      <c r="H29" s="20">
        <v>364</v>
      </c>
      <c r="I29" s="20">
        <v>40</v>
      </c>
      <c r="J29" s="20">
        <v>326</v>
      </c>
      <c r="K29" s="20">
        <v>30</v>
      </c>
      <c r="L29" s="20" t="s">
        <v>35</v>
      </c>
      <c r="M29" s="20">
        <v>400</v>
      </c>
      <c r="N29" s="20">
        <v>0.3</v>
      </c>
      <c r="O29" s="20">
        <v>23.9</v>
      </c>
      <c r="P29" s="20">
        <v>1300000</v>
      </c>
      <c r="Q29" s="17"/>
    </row>
    <row r="30" spans="1:20" x14ac:dyDescent="0.3">
      <c r="A30" s="12">
        <v>45165</v>
      </c>
      <c r="B30" s="19">
        <f t="shared" si="0"/>
        <v>39010</v>
      </c>
      <c r="C30" s="35">
        <v>39.01</v>
      </c>
      <c r="D30" s="20">
        <v>7.23</v>
      </c>
      <c r="E30" s="20">
        <v>7.56</v>
      </c>
      <c r="F30" s="20">
        <v>160</v>
      </c>
      <c r="G30" s="20">
        <v>18</v>
      </c>
      <c r="H30" s="20">
        <v>348</v>
      </c>
      <c r="I30" s="20">
        <v>36</v>
      </c>
      <c r="J30" s="20">
        <v>318</v>
      </c>
      <c r="K30" s="20">
        <v>34</v>
      </c>
      <c r="L30" s="20" t="s">
        <v>35</v>
      </c>
      <c r="M30" s="20">
        <v>600</v>
      </c>
      <c r="N30" s="20">
        <v>0.2</v>
      </c>
      <c r="O30" s="20">
        <v>23.2</v>
      </c>
      <c r="P30" s="20">
        <v>1700000</v>
      </c>
      <c r="Q30" s="17"/>
    </row>
    <row r="31" spans="1:20" x14ac:dyDescent="0.3">
      <c r="A31" s="12">
        <v>45166</v>
      </c>
      <c r="B31" s="19">
        <f t="shared" si="0"/>
        <v>40330</v>
      </c>
      <c r="C31" s="35">
        <v>40.33</v>
      </c>
      <c r="D31" s="20">
        <v>7.31</v>
      </c>
      <c r="E31" s="20">
        <v>7.58</v>
      </c>
      <c r="F31" s="20">
        <v>155</v>
      </c>
      <c r="G31" s="20">
        <v>19</v>
      </c>
      <c r="H31" s="20">
        <v>356</v>
      </c>
      <c r="I31" s="20">
        <v>36</v>
      </c>
      <c r="J31" s="20">
        <v>337</v>
      </c>
      <c r="K31" s="20">
        <v>29</v>
      </c>
      <c r="L31" s="20" t="s">
        <v>35</v>
      </c>
      <c r="M31" s="20">
        <v>700</v>
      </c>
      <c r="N31" s="20">
        <v>0.3</v>
      </c>
      <c r="O31" s="20">
        <v>24.5</v>
      </c>
      <c r="P31" s="20">
        <v>1200000</v>
      </c>
      <c r="Q31" s="17"/>
    </row>
    <row r="32" spans="1:20" x14ac:dyDescent="0.3">
      <c r="A32" s="12">
        <v>45167</v>
      </c>
      <c r="B32" s="19">
        <f t="shared" si="0"/>
        <v>39930</v>
      </c>
      <c r="C32" s="35">
        <v>39.93</v>
      </c>
      <c r="D32" s="20">
        <v>7.33</v>
      </c>
      <c r="E32" s="20">
        <v>7.61</v>
      </c>
      <c r="F32" s="20">
        <v>165</v>
      </c>
      <c r="G32" s="20">
        <v>21</v>
      </c>
      <c r="H32" s="20">
        <v>360</v>
      </c>
      <c r="I32" s="20">
        <v>32</v>
      </c>
      <c r="J32" s="20">
        <v>328</v>
      </c>
      <c r="K32" s="20">
        <v>28</v>
      </c>
      <c r="L32" s="20" t="s">
        <v>35</v>
      </c>
      <c r="M32" s="20">
        <v>400</v>
      </c>
      <c r="N32" s="20">
        <v>0.2</v>
      </c>
      <c r="O32" s="20">
        <v>23.8</v>
      </c>
      <c r="P32" s="20">
        <v>1700000</v>
      </c>
      <c r="Q32" s="17"/>
    </row>
    <row r="33" spans="1:17" x14ac:dyDescent="0.3">
      <c r="A33" s="12">
        <v>45168</v>
      </c>
      <c r="B33" s="19">
        <f t="shared" si="0"/>
        <v>37860</v>
      </c>
      <c r="C33" s="35">
        <v>37.86</v>
      </c>
      <c r="D33" s="20">
        <v>7.38</v>
      </c>
      <c r="E33" s="20">
        <v>7.55</v>
      </c>
      <c r="F33" s="20">
        <v>170</v>
      </c>
      <c r="G33" s="20">
        <v>27</v>
      </c>
      <c r="H33" s="20">
        <v>352</v>
      </c>
      <c r="I33" s="20">
        <v>44</v>
      </c>
      <c r="J33" s="20">
        <v>332</v>
      </c>
      <c r="K33" s="20">
        <v>31</v>
      </c>
      <c r="L33" s="20" t="s">
        <v>35</v>
      </c>
      <c r="M33" s="20">
        <v>500</v>
      </c>
      <c r="N33" s="20">
        <v>0.3</v>
      </c>
      <c r="O33" s="20">
        <v>24.3</v>
      </c>
      <c r="P33" s="20">
        <v>1400000</v>
      </c>
      <c r="Q33" s="17"/>
    </row>
    <row r="34" spans="1:17" ht="15" thickBot="1" x14ac:dyDescent="0.35">
      <c r="A34" s="12">
        <v>45169</v>
      </c>
      <c r="B34" s="19">
        <f t="shared" si="0"/>
        <v>38870</v>
      </c>
      <c r="C34" s="35">
        <v>38.869999999999997</v>
      </c>
      <c r="D34" s="20">
        <v>7.36</v>
      </c>
      <c r="E34" s="20">
        <v>7.58</v>
      </c>
      <c r="F34" s="20">
        <v>155</v>
      </c>
      <c r="G34" s="20">
        <v>22</v>
      </c>
      <c r="H34" s="20">
        <v>356</v>
      </c>
      <c r="I34" s="20">
        <v>40</v>
      </c>
      <c r="J34" s="20">
        <v>328</v>
      </c>
      <c r="K34" s="20">
        <v>32</v>
      </c>
      <c r="L34" s="20" t="s">
        <v>35</v>
      </c>
      <c r="M34" s="20">
        <v>700</v>
      </c>
      <c r="N34" s="20">
        <v>0.3</v>
      </c>
      <c r="O34" s="20">
        <v>25.4</v>
      </c>
      <c r="P34" s="20">
        <v>1300000</v>
      </c>
      <c r="Q34" s="17"/>
    </row>
    <row r="35" spans="1:17" ht="15" thickBot="1" x14ac:dyDescent="0.35">
      <c r="A35" s="11" t="s">
        <v>30</v>
      </c>
      <c r="B35" s="18">
        <f>AVERAGE(B4:B34)</f>
        <v>31780.645161290322</v>
      </c>
      <c r="C35" s="18">
        <f t="shared" ref="C35:P35" si="1">AVERAGE(C4:C34)</f>
        <v>31.78064516129032</v>
      </c>
      <c r="D35" s="18">
        <f t="shared" si="1"/>
        <v>7.4277419354838718</v>
      </c>
      <c r="E35" s="18">
        <f t="shared" si="1"/>
        <v>7.6458064516129056</v>
      </c>
      <c r="F35" s="18">
        <f t="shared" si="1"/>
        <v>158.2258064516129</v>
      </c>
      <c r="G35" s="18">
        <f t="shared" si="1"/>
        <v>21.774193548387096</v>
      </c>
      <c r="H35" s="18">
        <f t="shared" si="1"/>
        <v>332.38709677419354</v>
      </c>
      <c r="I35" s="18">
        <f t="shared" si="1"/>
        <v>37.354838709677416</v>
      </c>
      <c r="J35" s="18">
        <f t="shared" si="1"/>
        <v>309.80645161290323</v>
      </c>
      <c r="K35" s="18">
        <f t="shared" si="1"/>
        <v>30.322580645161292</v>
      </c>
      <c r="L35" s="18" t="s">
        <v>35</v>
      </c>
      <c r="M35" s="18">
        <f t="shared" si="1"/>
        <v>593.54838709677415</v>
      </c>
      <c r="N35" s="18">
        <f t="shared" si="1"/>
        <v>0.25806451612903225</v>
      </c>
      <c r="O35" s="18">
        <f t="shared" si="1"/>
        <v>24.341935483870973</v>
      </c>
      <c r="P35" s="18">
        <f t="shared" si="1"/>
        <v>1374193.5483870967</v>
      </c>
      <c r="Q35" s="33"/>
    </row>
    <row r="36" spans="1:17" x14ac:dyDescent="0.3">
      <c r="C36" s="39">
        <f>SUM(C4:C34)</f>
        <v>985.19999999999993</v>
      </c>
    </row>
    <row r="41" spans="1:17" ht="40.799999999999997" customHeight="1" x14ac:dyDescent="0.3">
      <c r="A41" s="53" t="s">
        <v>31</v>
      </c>
      <c r="B41" s="53"/>
      <c r="C41" s="53" t="s">
        <v>32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3" spans="1:17" x14ac:dyDescent="0.3">
      <c r="A43" s="14" t="s">
        <v>33</v>
      </c>
      <c r="B43" s="15">
        <f>MIN(B4:B34)</f>
        <v>7750</v>
      </c>
      <c r="C43" s="15">
        <f t="shared" ref="C43:P43" si="2">MIN(C4:C34)</f>
        <v>7.75</v>
      </c>
      <c r="D43" s="15">
        <f t="shared" si="2"/>
        <v>7.03</v>
      </c>
      <c r="E43" s="15">
        <f t="shared" si="2"/>
        <v>7.49</v>
      </c>
      <c r="F43" s="15">
        <f t="shared" si="2"/>
        <v>145</v>
      </c>
      <c r="G43" s="15">
        <f t="shared" si="2"/>
        <v>17</v>
      </c>
      <c r="H43" s="15">
        <f t="shared" si="2"/>
        <v>204</v>
      </c>
      <c r="I43" s="15">
        <f t="shared" si="2"/>
        <v>32</v>
      </c>
      <c r="J43" s="15">
        <f t="shared" si="2"/>
        <v>210</v>
      </c>
      <c r="K43" s="15">
        <f t="shared" si="2"/>
        <v>24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23.1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40610</v>
      </c>
      <c r="C45" s="15">
        <f t="shared" ref="C45:P45" si="3">MAX(C4:C34)</f>
        <v>40.61</v>
      </c>
      <c r="D45" s="15">
        <f t="shared" si="3"/>
        <v>7.65</v>
      </c>
      <c r="E45" s="15">
        <f t="shared" si="3"/>
        <v>7.82</v>
      </c>
      <c r="F45" s="15">
        <f t="shared" si="3"/>
        <v>170</v>
      </c>
      <c r="G45" s="15">
        <f t="shared" si="3"/>
        <v>28</v>
      </c>
      <c r="H45" s="15">
        <f t="shared" si="3"/>
        <v>368</v>
      </c>
      <c r="I45" s="15">
        <f t="shared" si="3"/>
        <v>44</v>
      </c>
      <c r="J45" s="15">
        <f t="shared" si="3"/>
        <v>347</v>
      </c>
      <c r="K45" s="15">
        <f t="shared" si="3"/>
        <v>36</v>
      </c>
      <c r="L45" s="15"/>
      <c r="M45" s="15">
        <f t="shared" si="3"/>
        <v>800</v>
      </c>
      <c r="N45" s="15">
        <f t="shared" si="3"/>
        <v>0.3</v>
      </c>
      <c r="O45" s="15">
        <f t="shared" si="3"/>
        <v>25.4</v>
      </c>
      <c r="P45" s="15">
        <f t="shared" si="3"/>
        <v>1700000</v>
      </c>
      <c r="Q45" s="15"/>
    </row>
  </sheetData>
  <mergeCells count="14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9:Q12"/>
    <mergeCell ref="Q13:Q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5" t="s">
        <v>37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27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4" t="s">
        <v>9</v>
      </c>
      <c r="C3" s="25" t="s">
        <v>10</v>
      </c>
      <c r="D3" s="26" t="s">
        <v>11</v>
      </c>
      <c r="E3" s="26" t="s">
        <v>22</v>
      </c>
      <c r="F3" s="45" t="s">
        <v>12</v>
      </c>
      <c r="G3" s="46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45139</v>
      </c>
      <c r="B4" s="31">
        <f>C4*1000</f>
        <v>31270</v>
      </c>
      <c r="C4" s="31">
        <v>31.27</v>
      </c>
      <c r="D4" s="40">
        <v>7.22</v>
      </c>
      <c r="E4" s="40">
        <v>7.53</v>
      </c>
      <c r="F4" s="31">
        <v>125</v>
      </c>
      <c r="G4" s="31">
        <v>11</v>
      </c>
      <c r="H4" s="31">
        <v>308</v>
      </c>
      <c r="I4" s="31">
        <v>36</v>
      </c>
      <c r="J4" s="31">
        <v>272</v>
      </c>
      <c r="K4" s="31">
        <v>23</v>
      </c>
      <c r="L4" s="31" t="s">
        <v>35</v>
      </c>
      <c r="M4" s="31">
        <v>500</v>
      </c>
      <c r="N4" s="31">
        <v>0.3</v>
      </c>
      <c r="O4" s="31">
        <v>23.63</v>
      </c>
      <c r="P4" s="31">
        <v>1300000</v>
      </c>
      <c r="Q4" s="32"/>
    </row>
    <row r="5" spans="1:46" x14ac:dyDescent="0.3">
      <c r="A5" s="48">
        <v>45140</v>
      </c>
      <c r="B5" s="20">
        <f t="shared" ref="B5:B34" si="0">C5*1000</f>
        <v>30430</v>
      </c>
      <c r="C5" s="20">
        <v>30.43</v>
      </c>
      <c r="D5" s="35">
        <v>7.18</v>
      </c>
      <c r="E5" s="35">
        <v>7.5</v>
      </c>
      <c r="F5" s="20">
        <v>120</v>
      </c>
      <c r="G5" s="20">
        <v>13</v>
      </c>
      <c r="H5" s="20">
        <v>324</v>
      </c>
      <c r="I5" s="20">
        <v>40</v>
      </c>
      <c r="J5" s="20">
        <v>263</v>
      </c>
      <c r="K5" s="20">
        <v>22</v>
      </c>
      <c r="L5" s="20" t="s">
        <v>35</v>
      </c>
      <c r="M5" s="20">
        <v>400</v>
      </c>
      <c r="N5" s="20">
        <v>0.2</v>
      </c>
      <c r="O5" s="20">
        <v>24.31</v>
      </c>
      <c r="P5" s="20">
        <v>1400000</v>
      </c>
      <c r="Q5" s="43"/>
    </row>
    <row r="6" spans="1:46" x14ac:dyDescent="0.3">
      <c r="A6" s="48">
        <v>45141</v>
      </c>
      <c r="B6" s="20">
        <f t="shared" si="0"/>
        <v>29770</v>
      </c>
      <c r="C6" s="20">
        <v>29.77</v>
      </c>
      <c r="D6" s="35">
        <v>7.2</v>
      </c>
      <c r="E6" s="35">
        <v>7.52</v>
      </c>
      <c r="F6" s="20">
        <v>130</v>
      </c>
      <c r="G6" s="20">
        <v>14</v>
      </c>
      <c r="H6" s="20">
        <v>312</v>
      </c>
      <c r="I6" s="20">
        <v>44</v>
      </c>
      <c r="J6" s="20">
        <v>282</v>
      </c>
      <c r="K6" s="20">
        <v>21</v>
      </c>
      <c r="L6" s="20" t="s">
        <v>35</v>
      </c>
      <c r="M6" s="20">
        <v>600</v>
      </c>
      <c r="N6" s="20">
        <v>0.3</v>
      </c>
      <c r="O6" s="20">
        <v>24.43</v>
      </c>
      <c r="P6" s="20">
        <v>1200000</v>
      </c>
      <c r="Q6" s="43"/>
    </row>
    <row r="7" spans="1:46" x14ac:dyDescent="0.3">
      <c r="A7" s="48">
        <v>45142</v>
      </c>
      <c r="B7" s="20">
        <f t="shared" si="0"/>
        <v>31530</v>
      </c>
      <c r="C7" s="20">
        <v>31.53</v>
      </c>
      <c r="D7" s="35">
        <v>7.23</v>
      </c>
      <c r="E7" s="35">
        <v>7.49</v>
      </c>
      <c r="F7" s="20">
        <v>120</v>
      </c>
      <c r="G7" s="20">
        <v>11</v>
      </c>
      <c r="H7" s="20">
        <v>296</v>
      </c>
      <c r="I7" s="20">
        <v>36</v>
      </c>
      <c r="J7" s="20">
        <v>260</v>
      </c>
      <c r="K7" s="20">
        <v>22</v>
      </c>
      <c r="L7" s="20" t="s">
        <v>35</v>
      </c>
      <c r="M7" s="20">
        <v>500</v>
      </c>
      <c r="N7" s="20">
        <v>0.2</v>
      </c>
      <c r="O7" s="20">
        <v>23.54</v>
      </c>
      <c r="P7" s="20">
        <v>1700000</v>
      </c>
      <c r="Q7" s="43"/>
    </row>
    <row r="8" spans="1:46" x14ac:dyDescent="0.3">
      <c r="A8" s="48">
        <v>45143</v>
      </c>
      <c r="B8" s="20">
        <f t="shared" si="0"/>
        <v>30790</v>
      </c>
      <c r="C8" s="20">
        <v>30.79</v>
      </c>
      <c r="D8" s="35">
        <v>7.18</v>
      </c>
      <c r="E8" s="35">
        <v>7.47</v>
      </c>
      <c r="F8" s="20">
        <v>125</v>
      </c>
      <c r="G8" s="20">
        <v>10</v>
      </c>
      <c r="H8" s="20">
        <v>284</v>
      </c>
      <c r="I8" s="20">
        <v>32</v>
      </c>
      <c r="J8" s="20">
        <v>266</v>
      </c>
      <c r="K8" s="20">
        <v>20</v>
      </c>
      <c r="L8" s="20" t="s">
        <v>35</v>
      </c>
      <c r="M8" s="20">
        <v>400</v>
      </c>
      <c r="N8" s="20">
        <v>0.2</v>
      </c>
      <c r="O8" s="20">
        <v>25.15</v>
      </c>
      <c r="P8" s="20">
        <v>1100000</v>
      </c>
      <c r="Q8" s="43"/>
    </row>
    <row r="9" spans="1:46" x14ac:dyDescent="0.3">
      <c r="A9" s="48">
        <v>45144</v>
      </c>
      <c r="B9" s="20">
        <f t="shared" si="0"/>
        <v>31230</v>
      </c>
      <c r="C9" s="20">
        <v>31.23</v>
      </c>
      <c r="D9" s="35">
        <v>7.19</v>
      </c>
      <c r="E9" s="35">
        <v>7.51</v>
      </c>
      <c r="F9" s="20">
        <v>130</v>
      </c>
      <c r="G9" s="20">
        <v>12</v>
      </c>
      <c r="H9" s="20">
        <v>304</v>
      </c>
      <c r="I9" s="20">
        <v>36</v>
      </c>
      <c r="J9" s="20">
        <v>275</v>
      </c>
      <c r="K9" s="20">
        <v>22</v>
      </c>
      <c r="L9" s="20" t="s">
        <v>35</v>
      </c>
      <c r="M9" s="20">
        <v>700</v>
      </c>
      <c r="N9" s="20">
        <v>0.3</v>
      </c>
      <c r="O9" s="20">
        <v>24.82</v>
      </c>
      <c r="P9" s="20">
        <v>1300000</v>
      </c>
      <c r="Q9" s="43"/>
    </row>
    <row r="10" spans="1:46" x14ac:dyDescent="0.3">
      <c r="A10" s="48">
        <v>45145</v>
      </c>
      <c r="B10" s="20">
        <f t="shared" si="0"/>
        <v>32240.000000000004</v>
      </c>
      <c r="C10" s="20">
        <v>32.24</v>
      </c>
      <c r="D10" s="35">
        <v>7.16</v>
      </c>
      <c r="E10" s="35">
        <v>7.48</v>
      </c>
      <c r="F10" s="20">
        <v>120</v>
      </c>
      <c r="G10" s="20">
        <v>11</v>
      </c>
      <c r="H10" s="20">
        <v>288</v>
      </c>
      <c r="I10" s="20">
        <v>32</v>
      </c>
      <c r="J10" s="20">
        <v>270</v>
      </c>
      <c r="K10" s="20">
        <v>20</v>
      </c>
      <c r="L10" s="20" t="s">
        <v>35</v>
      </c>
      <c r="M10" s="20">
        <v>500</v>
      </c>
      <c r="N10" s="20">
        <v>0.3</v>
      </c>
      <c r="O10" s="20">
        <v>23.2</v>
      </c>
      <c r="P10" s="20">
        <v>1400000</v>
      </c>
      <c r="Q10" s="43"/>
    </row>
    <row r="11" spans="1:46" x14ac:dyDescent="0.3">
      <c r="A11" s="48">
        <v>45146</v>
      </c>
      <c r="B11" s="20">
        <f t="shared" si="0"/>
        <v>29980</v>
      </c>
      <c r="C11" s="20">
        <v>29.98</v>
      </c>
      <c r="D11" s="35">
        <v>7.21</v>
      </c>
      <c r="E11" s="35">
        <v>7.46</v>
      </c>
      <c r="F11" s="20">
        <v>115</v>
      </c>
      <c r="G11" s="20">
        <v>10</v>
      </c>
      <c r="H11" s="20">
        <v>276</v>
      </c>
      <c r="I11" s="20">
        <v>36</v>
      </c>
      <c r="J11" s="20">
        <v>254</v>
      </c>
      <c r="K11" s="20">
        <v>21</v>
      </c>
      <c r="L11" s="20" t="s">
        <v>35</v>
      </c>
      <c r="M11" s="20">
        <v>600</v>
      </c>
      <c r="N11" s="20">
        <v>0.3</v>
      </c>
      <c r="O11" s="20">
        <v>23.24</v>
      </c>
      <c r="P11" s="20">
        <v>1300000</v>
      </c>
      <c r="Q11" s="43"/>
    </row>
    <row r="12" spans="1:46" x14ac:dyDescent="0.3">
      <c r="A12" s="48">
        <v>45147</v>
      </c>
      <c r="B12" s="20">
        <f t="shared" si="0"/>
        <v>29220</v>
      </c>
      <c r="C12" s="20">
        <v>29.22</v>
      </c>
      <c r="D12" s="35">
        <v>7.17</v>
      </c>
      <c r="E12" s="35">
        <v>7.44</v>
      </c>
      <c r="F12" s="20">
        <v>125</v>
      </c>
      <c r="G12" s="20">
        <v>12</v>
      </c>
      <c r="H12" s="20">
        <v>292</v>
      </c>
      <c r="I12" s="20">
        <v>32</v>
      </c>
      <c r="J12" s="20">
        <v>260</v>
      </c>
      <c r="K12" s="20">
        <v>20</v>
      </c>
      <c r="L12" s="20" t="s">
        <v>35</v>
      </c>
      <c r="M12" s="20">
        <v>500</v>
      </c>
      <c r="N12" s="20">
        <v>0.2</v>
      </c>
      <c r="O12" s="20">
        <v>24.18</v>
      </c>
      <c r="P12" s="20">
        <v>1200000</v>
      </c>
      <c r="Q12" s="43"/>
    </row>
    <row r="13" spans="1:46" x14ac:dyDescent="0.3">
      <c r="A13" s="48">
        <v>45148</v>
      </c>
      <c r="B13" s="20">
        <f t="shared" si="0"/>
        <v>29910</v>
      </c>
      <c r="C13" s="20">
        <v>29.91</v>
      </c>
      <c r="D13" s="35">
        <v>7.24</v>
      </c>
      <c r="E13" s="35">
        <v>7.49</v>
      </c>
      <c r="F13" s="20">
        <v>120</v>
      </c>
      <c r="G13" s="20">
        <v>11</v>
      </c>
      <c r="H13" s="20">
        <v>284</v>
      </c>
      <c r="I13" s="20">
        <v>36</v>
      </c>
      <c r="J13" s="20">
        <v>272</v>
      </c>
      <c r="K13" s="20">
        <v>22</v>
      </c>
      <c r="L13" s="20" t="s">
        <v>35</v>
      </c>
      <c r="M13" s="20">
        <v>400</v>
      </c>
      <c r="N13" s="20">
        <v>0.3</v>
      </c>
      <c r="O13" s="20">
        <v>24.69</v>
      </c>
      <c r="P13" s="20">
        <v>1100000</v>
      </c>
      <c r="Q13" s="43"/>
    </row>
    <row r="14" spans="1:46" x14ac:dyDescent="0.3">
      <c r="A14" s="48">
        <v>45149</v>
      </c>
      <c r="B14" s="20">
        <f t="shared" si="0"/>
        <v>30400</v>
      </c>
      <c r="C14" s="20">
        <v>30.4</v>
      </c>
      <c r="D14" s="35">
        <v>7.26</v>
      </c>
      <c r="E14" s="35">
        <v>7.47</v>
      </c>
      <c r="F14" s="20">
        <v>125</v>
      </c>
      <c r="G14" s="20">
        <v>13</v>
      </c>
      <c r="H14" s="20">
        <v>260</v>
      </c>
      <c r="I14" s="20">
        <v>40</v>
      </c>
      <c r="J14" s="20">
        <v>254</v>
      </c>
      <c r="K14" s="20">
        <v>21</v>
      </c>
      <c r="L14" s="20" t="s">
        <v>35</v>
      </c>
      <c r="M14" s="20">
        <v>600</v>
      </c>
      <c r="N14" s="20">
        <v>0.2</v>
      </c>
      <c r="O14" s="20">
        <v>23.96</v>
      </c>
      <c r="P14" s="20">
        <v>1700000</v>
      </c>
      <c r="Q14" s="43"/>
    </row>
    <row r="15" spans="1:46" x14ac:dyDescent="0.3">
      <c r="A15" s="48">
        <v>45150</v>
      </c>
      <c r="B15" s="20">
        <f t="shared" si="0"/>
        <v>30240</v>
      </c>
      <c r="C15" s="20">
        <v>30.24</v>
      </c>
      <c r="D15" s="35">
        <v>7.23</v>
      </c>
      <c r="E15" s="35">
        <v>7.53</v>
      </c>
      <c r="F15" s="20">
        <v>130</v>
      </c>
      <c r="G15" s="20">
        <v>12</v>
      </c>
      <c r="H15" s="20">
        <v>256</v>
      </c>
      <c r="I15" s="20">
        <v>36</v>
      </c>
      <c r="J15" s="20">
        <v>246</v>
      </c>
      <c r="K15" s="20">
        <v>23</v>
      </c>
      <c r="L15" s="20" t="s">
        <v>35</v>
      </c>
      <c r="M15" s="20">
        <v>500</v>
      </c>
      <c r="N15" s="20">
        <v>0.2</v>
      </c>
      <c r="O15" s="20">
        <v>23.99</v>
      </c>
      <c r="P15" s="20">
        <v>1300000</v>
      </c>
      <c r="Q15" s="43"/>
    </row>
    <row r="16" spans="1:46" x14ac:dyDescent="0.3">
      <c r="A16" s="48">
        <v>45151</v>
      </c>
      <c r="B16" s="20">
        <f t="shared" si="0"/>
        <v>31330</v>
      </c>
      <c r="C16" s="20">
        <v>31.33</v>
      </c>
      <c r="D16" s="35">
        <v>7.27</v>
      </c>
      <c r="E16" s="35">
        <v>7.5</v>
      </c>
      <c r="F16" s="20">
        <v>115</v>
      </c>
      <c r="G16" s="20">
        <v>13</v>
      </c>
      <c r="H16" s="20">
        <v>264</v>
      </c>
      <c r="I16" s="20">
        <v>32</v>
      </c>
      <c r="J16" s="20">
        <v>250</v>
      </c>
      <c r="K16" s="20">
        <v>22</v>
      </c>
      <c r="L16" s="20" t="s">
        <v>35</v>
      </c>
      <c r="M16" s="20">
        <v>700</v>
      </c>
      <c r="N16" s="20">
        <v>0.3</v>
      </c>
      <c r="O16" s="20">
        <v>23.22</v>
      </c>
      <c r="P16" s="20">
        <v>1200000</v>
      </c>
      <c r="Q16" s="43"/>
    </row>
    <row r="17" spans="1:17" x14ac:dyDescent="0.3">
      <c r="A17" s="48">
        <v>45152</v>
      </c>
      <c r="B17" s="20">
        <f t="shared" si="0"/>
        <v>30220</v>
      </c>
      <c r="C17" s="20">
        <v>30.22</v>
      </c>
      <c r="D17" s="35">
        <v>7.18</v>
      </c>
      <c r="E17" s="35">
        <v>7.49</v>
      </c>
      <c r="F17" s="20">
        <v>110</v>
      </c>
      <c r="G17" s="20">
        <v>12</v>
      </c>
      <c r="H17" s="20">
        <v>272</v>
      </c>
      <c r="I17" s="20">
        <v>36</v>
      </c>
      <c r="J17" s="20">
        <v>258</v>
      </c>
      <c r="K17" s="20">
        <v>24</v>
      </c>
      <c r="L17" s="20" t="s">
        <v>35</v>
      </c>
      <c r="M17" s="20">
        <v>600</v>
      </c>
      <c r="N17" s="20">
        <v>0.2</v>
      </c>
      <c r="O17" s="20">
        <v>23.19</v>
      </c>
      <c r="P17" s="20">
        <v>1400000</v>
      </c>
      <c r="Q17" s="43"/>
    </row>
    <row r="18" spans="1:17" x14ac:dyDescent="0.3">
      <c r="A18" s="48">
        <v>45153</v>
      </c>
      <c r="B18" s="20">
        <f t="shared" si="0"/>
        <v>29540</v>
      </c>
      <c r="C18" s="20">
        <v>29.54</v>
      </c>
      <c r="D18" s="35">
        <v>7.23</v>
      </c>
      <c r="E18" s="35">
        <v>7.51</v>
      </c>
      <c r="F18" s="20">
        <v>120</v>
      </c>
      <c r="G18" s="20">
        <v>14</v>
      </c>
      <c r="H18" s="20">
        <v>256</v>
      </c>
      <c r="I18" s="20">
        <v>40</v>
      </c>
      <c r="J18" s="20">
        <v>247</v>
      </c>
      <c r="K18" s="20">
        <v>22</v>
      </c>
      <c r="L18" s="20" t="s">
        <v>35</v>
      </c>
      <c r="M18" s="20">
        <v>400</v>
      </c>
      <c r="N18" s="20">
        <v>0.2</v>
      </c>
      <c r="O18" s="20">
        <v>24.6</v>
      </c>
      <c r="P18" s="20">
        <v>1200000</v>
      </c>
      <c r="Q18" s="43"/>
    </row>
    <row r="19" spans="1:17" x14ac:dyDescent="0.3">
      <c r="A19" s="48">
        <v>45154</v>
      </c>
      <c r="B19" s="20">
        <f t="shared" si="0"/>
        <v>30540</v>
      </c>
      <c r="C19" s="20">
        <v>30.54</v>
      </c>
      <c r="D19" s="35">
        <v>7.19</v>
      </c>
      <c r="E19" s="35">
        <v>7.47</v>
      </c>
      <c r="F19" s="20">
        <v>115</v>
      </c>
      <c r="G19" s="20">
        <v>13</v>
      </c>
      <c r="H19" s="20">
        <v>276</v>
      </c>
      <c r="I19" s="20">
        <v>36</v>
      </c>
      <c r="J19" s="20">
        <v>256</v>
      </c>
      <c r="K19" s="20">
        <v>25</v>
      </c>
      <c r="L19" s="20" t="s">
        <v>35</v>
      </c>
      <c r="M19" s="20">
        <v>700</v>
      </c>
      <c r="N19" s="20">
        <v>0.2</v>
      </c>
      <c r="O19" s="20">
        <v>24.42</v>
      </c>
      <c r="P19" s="20">
        <v>1300000</v>
      </c>
      <c r="Q19" s="43"/>
    </row>
    <row r="20" spans="1:17" x14ac:dyDescent="0.3">
      <c r="A20" s="48">
        <v>45155</v>
      </c>
      <c r="B20" s="20">
        <f t="shared" si="0"/>
        <v>30160</v>
      </c>
      <c r="C20" s="20">
        <v>30.16</v>
      </c>
      <c r="D20" s="35">
        <v>7.28</v>
      </c>
      <c r="E20" s="35">
        <v>7.52</v>
      </c>
      <c r="F20" s="20">
        <v>110</v>
      </c>
      <c r="G20" s="20">
        <v>12</v>
      </c>
      <c r="H20" s="20">
        <v>284</v>
      </c>
      <c r="I20" s="20">
        <v>36</v>
      </c>
      <c r="J20" s="20">
        <v>262</v>
      </c>
      <c r="K20" s="20">
        <v>24</v>
      </c>
      <c r="L20" s="20" t="s">
        <v>35</v>
      </c>
      <c r="M20" s="20">
        <v>500</v>
      </c>
      <c r="N20" s="20">
        <v>0.3</v>
      </c>
      <c r="O20" s="20">
        <v>24.48</v>
      </c>
      <c r="P20" s="20">
        <v>1400000</v>
      </c>
      <c r="Q20" s="43"/>
    </row>
    <row r="21" spans="1:17" x14ac:dyDescent="0.3">
      <c r="A21" s="48">
        <v>45156</v>
      </c>
      <c r="B21" s="20">
        <f t="shared" si="0"/>
        <v>31530</v>
      </c>
      <c r="C21" s="20">
        <v>31.53</v>
      </c>
      <c r="D21" s="35">
        <v>7.26</v>
      </c>
      <c r="E21" s="35">
        <v>7.48</v>
      </c>
      <c r="F21" s="20">
        <v>120</v>
      </c>
      <c r="G21" s="20">
        <v>13</v>
      </c>
      <c r="H21" s="20">
        <v>272</v>
      </c>
      <c r="I21" s="20">
        <v>40</v>
      </c>
      <c r="J21" s="20">
        <v>252</v>
      </c>
      <c r="K21" s="20">
        <v>23</v>
      </c>
      <c r="L21" s="20" t="s">
        <v>35</v>
      </c>
      <c r="M21" s="20">
        <v>600</v>
      </c>
      <c r="N21" s="20">
        <v>0.3</v>
      </c>
      <c r="O21" s="20">
        <v>24.33</v>
      </c>
      <c r="P21" s="20">
        <v>1200000</v>
      </c>
      <c r="Q21" s="43"/>
    </row>
    <row r="22" spans="1:17" x14ac:dyDescent="0.3">
      <c r="A22" s="48">
        <v>45157</v>
      </c>
      <c r="B22" s="20">
        <f t="shared" si="0"/>
        <v>31030</v>
      </c>
      <c r="C22" s="20">
        <v>31.03</v>
      </c>
      <c r="D22" s="35">
        <v>7.32</v>
      </c>
      <c r="E22" s="35">
        <v>7.53</v>
      </c>
      <c r="F22" s="20">
        <v>105</v>
      </c>
      <c r="G22" s="20">
        <v>10</v>
      </c>
      <c r="H22" s="20">
        <v>252</v>
      </c>
      <c r="I22" s="20">
        <v>32</v>
      </c>
      <c r="J22" s="20">
        <v>244</v>
      </c>
      <c r="K22" s="20">
        <v>22</v>
      </c>
      <c r="L22" s="20" t="s">
        <v>35</v>
      </c>
      <c r="M22" s="20">
        <v>700</v>
      </c>
      <c r="N22" s="20">
        <v>0.3</v>
      </c>
      <c r="O22" s="20">
        <v>24.49</v>
      </c>
      <c r="P22" s="20">
        <v>1400000</v>
      </c>
      <c r="Q22" s="43"/>
    </row>
    <row r="23" spans="1:17" x14ac:dyDescent="0.3">
      <c r="A23" s="48">
        <v>45158</v>
      </c>
      <c r="B23" s="20">
        <f t="shared" si="0"/>
        <v>30060</v>
      </c>
      <c r="C23" s="20">
        <v>30.06</v>
      </c>
      <c r="D23" s="35">
        <v>7.33</v>
      </c>
      <c r="E23" s="35">
        <v>7.5</v>
      </c>
      <c r="F23" s="20">
        <v>125</v>
      </c>
      <c r="G23" s="20">
        <v>11</v>
      </c>
      <c r="H23" s="20">
        <v>276</v>
      </c>
      <c r="I23" s="20">
        <v>36</v>
      </c>
      <c r="J23" s="20">
        <v>250</v>
      </c>
      <c r="K23" s="20">
        <v>21</v>
      </c>
      <c r="L23" s="20" t="s">
        <v>35</v>
      </c>
      <c r="M23" s="20">
        <v>600</v>
      </c>
      <c r="N23" s="20">
        <v>0.3</v>
      </c>
      <c r="O23" s="20">
        <v>24.57</v>
      </c>
      <c r="P23" s="20">
        <v>1300000</v>
      </c>
      <c r="Q23" s="43"/>
    </row>
    <row r="24" spans="1:17" x14ac:dyDescent="0.3">
      <c r="A24" s="48">
        <v>45159</v>
      </c>
      <c r="B24" s="20">
        <f t="shared" si="0"/>
        <v>30440</v>
      </c>
      <c r="C24" s="20">
        <v>30.44</v>
      </c>
      <c r="D24" s="35">
        <v>7.3</v>
      </c>
      <c r="E24" s="35">
        <v>7.46</v>
      </c>
      <c r="F24" s="20">
        <v>110</v>
      </c>
      <c r="G24" s="20">
        <v>12</v>
      </c>
      <c r="H24" s="20">
        <v>260</v>
      </c>
      <c r="I24" s="20">
        <v>32</v>
      </c>
      <c r="J24" s="20">
        <v>253</v>
      </c>
      <c r="K24" s="20">
        <v>22</v>
      </c>
      <c r="L24" s="20" t="s">
        <v>35</v>
      </c>
      <c r="M24" s="20">
        <v>400</v>
      </c>
      <c r="N24" s="20">
        <v>0.2</v>
      </c>
      <c r="O24" s="20">
        <v>25.31</v>
      </c>
      <c r="P24" s="20">
        <v>1200000</v>
      </c>
      <c r="Q24" s="43"/>
    </row>
    <row r="25" spans="1:17" x14ac:dyDescent="0.3">
      <c r="A25" s="48">
        <v>45160</v>
      </c>
      <c r="B25" s="20">
        <f t="shared" si="0"/>
        <v>30210</v>
      </c>
      <c r="C25" s="20">
        <v>30.21</v>
      </c>
      <c r="D25" s="35">
        <v>7.37</v>
      </c>
      <c r="E25" s="35">
        <v>7.49</v>
      </c>
      <c r="F25" s="20">
        <v>115</v>
      </c>
      <c r="G25" s="20">
        <v>13</v>
      </c>
      <c r="H25" s="20">
        <v>268</v>
      </c>
      <c r="I25" s="20">
        <v>40</v>
      </c>
      <c r="J25" s="20">
        <v>246</v>
      </c>
      <c r="K25" s="20">
        <v>23</v>
      </c>
      <c r="L25" s="20" t="s">
        <v>35</v>
      </c>
      <c r="M25" s="20">
        <v>500</v>
      </c>
      <c r="N25" s="20">
        <v>0.2</v>
      </c>
      <c r="O25" s="20">
        <v>25.25</v>
      </c>
      <c r="P25" s="20">
        <v>1400000</v>
      </c>
      <c r="Q25" s="43"/>
    </row>
    <row r="26" spans="1:17" x14ac:dyDescent="0.3">
      <c r="A26" s="48">
        <v>45161</v>
      </c>
      <c r="B26" s="20">
        <f t="shared" si="0"/>
        <v>29620</v>
      </c>
      <c r="C26" s="20">
        <v>29.62</v>
      </c>
      <c r="D26" s="35">
        <v>7.16</v>
      </c>
      <c r="E26" s="35">
        <v>7.46</v>
      </c>
      <c r="F26" s="20">
        <v>125</v>
      </c>
      <c r="G26" s="20">
        <v>14</v>
      </c>
      <c r="H26" s="20">
        <v>272</v>
      </c>
      <c r="I26" s="20">
        <v>36</v>
      </c>
      <c r="J26" s="20">
        <v>240</v>
      </c>
      <c r="K26" s="20">
        <v>24</v>
      </c>
      <c r="L26" s="20" t="s">
        <v>35</v>
      </c>
      <c r="M26" s="20">
        <v>700</v>
      </c>
      <c r="N26" s="20">
        <v>0.3</v>
      </c>
      <c r="O26" s="20">
        <v>24.16</v>
      </c>
      <c r="P26" s="20">
        <v>1200000</v>
      </c>
      <c r="Q26" s="43"/>
    </row>
    <row r="27" spans="1:17" x14ac:dyDescent="0.3">
      <c r="A27" s="48">
        <v>45162</v>
      </c>
      <c r="B27" s="20">
        <f t="shared" si="0"/>
        <v>29650</v>
      </c>
      <c r="C27" s="20">
        <v>29.65</v>
      </c>
      <c r="D27" s="35">
        <v>7.19</v>
      </c>
      <c r="E27" s="35">
        <v>7.44</v>
      </c>
      <c r="F27" s="20">
        <v>120</v>
      </c>
      <c r="G27" s="20">
        <v>10</v>
      </c>
      <c r="H27" s="20">
        <v>256</v>
      </c>
      <c r="I27" s="20">
        <v>32</v>
      </c>
      <c r="J27" s="20">
        <v>247</v>
      </c>
      <c r="K27" s="20">
        <v>22</v>
      </c>
      <c r="L27" s="20" t="s">
        <v>35</v>
      </c>
      <c r="M27" s="20">
        <v>400</v>
      </c>
      <c r="N27" s="20">
        <v>0.3</v>
      </c>
      <c r="O27" s="20">
        <v>24.43</v>
      </c>
      <c r="P27" s="20">
        <v>1300000</v>
      </c>
      <c r="Q27" s="43"/>
    </row>
    <row r="28" spans="1:17" x14ac:dyDescent="0.3">
      <c r="A28" s="48">
        <v>45163</v>
      </c>
      <c r="B28" s="20">
        <f t="shared" si="0"/>
        <v>30060</v>
      </c>
      <c r="C28" s="20">
        <v>30.06</v>
      </c>
      <c r="D28" s="35">
        <v>7.18</v>
      </c>
      <c r="E28" s="35">
        <v>7.42</v>
      </c>
      <c r="F28" s="20">
        <v>125</v>
      </c>
      <c r="G28" s="20">
        <v>11</v>
      </c>
      <c r="H28" s="20">
        <v>264</v>
      </c>
      <c r="I28" s="20">
        <v>36</v>
      </c>
      <c r="J28" s="20">
        <v>258</v>
      </c>
      <c r="K28" s="20">
        <v>23</v>
      </c>
      <c r="L28" s="20" t="s">
        <v>35</v>
      </c>
      <c r="M28" s="20">
        <v>500</v>
      </c>
      <c r="N28" s="20">
        <v>0.3</v>
      </c>
      <c r="O28" s="20">
        <v>23.74</v>
      </c>
      <c r="P28" s="20">
        <v>1400000</v>
      </c>
      <c r="Q28" s="43"/>
    </row>
    <row r="29" spans="1:17" x14ac:dyDescent="0.3">
      <c r="A29" s="48">
        <v>45164</v>
      </c>
      <c r="B29" s="20">
        <f t="shared" si="0"/>
        <v>28640</v>
      </c>
      <c r="C29" s="20">
        <v>28.64</v>
      </c>
      <c r="D29" s="35">
        <v>7.22</v>
      </c>
      <c r="E29" s="35">
        <v>7.5</v>
      </c>
      <c r="F29" s="20">
        <v>110</v>
      </c>
      <c r="G29" s="20">
        <v>13</v>
      </c>
      <c r="H29" s="20">
        <v>252</v>
      </c>
      <c r="I29" s="20">
        <v>40</v>
      </c>
      <c r="J29" s="20">
        <v>243</v>
      </c>
      <c r="K29" s="20">
        <v>22</v>
      </c>
      <c r="L29" s="20" t="s">
        <v>35</v>
      </c>
      <c r="M29" s="20">
        <v>600</v>
      </c>
      <c r="N29" s="20">
        <v>0.2</v>
      </c>
      <c r="O29" s="20">
        <v>23.92</v>
      </c>
      <c r="P29" s="20">
        <v>1700000</v>
      </c>
      <c r="Q29" s="43"/>
    </row>
    <row r="30" spans="1:17" x14ac:dyDescent="0.3">
      <c r="A30" s="48">
        <v>45165</v>
      </c>
      <c r="B30" s="20">
        <f t="shared" si="0"/>
        <v>28480</v>
      </c>
      <c r="C30" s="20">
        <v>28.48</v>
      </c>
      <c r="D30" s="35">
        <v>7.31</v>
      </c>
      <c r="E30" s="35">
        <v>7.47</v>
      </c>
      <c r="F30" s="20">
        <v>105</v>
      </c>
      <c r="G30" s="20">
        <v>16</v>
      </c>
      <c r="H30" s="20">
        <v>276</v>
      </c>
      <c r="I30" s="20">
        <v>44</v>
      </c>
      <c r="J30" s="20">
        <v>262</v>
      </c>
      <c r="K30" s="20">
        <v>24</v>
      </c>
      <c r="L30" s="20" t="s">
        <v>35</v>
      </c>
      <c r="M30" s="20">
        <v>500</v>
      </c>
      <c r="N30" s="20">
        <v>0.3</v>
      </c>
      <c r="O30" s="20">
        <v>24.74</v>
      </c>
      <c r="P30" s="20">
        <v>1400000</v>
      </c>
      <c r="Q30" s="43"/>
    </row>
    <row r="31" spans="1:17" x14ac:dyDescent="0.3">
      <c r="A31" s="48">
        <v>45166</v>
      </c>
      <c r="B31" s="20">
        <f t="shared" si="0"/>
        <v>29870</v>
      </c>
      <c r="C31" s="20">
        <v>29.87</v>
      </c>
      <c r="D31" s="35">
        <v>7.28</v>
      </c>
      <c r="E31" s="35">
        <v>7.51</v>
      </c>
      <c r="F31" s="20">
        <v>115</v>
      </c>
      <c r="G31" s="20">
        <v>11</v>
      </c>
      <c r="H31" s="20">
        <v>268</v>
      </c>
      <c r="I31" s="20">
        <v>32</v>
      </c>
      <c r="J31" s="20">
        <v>254</v>
      </c>
      <c r="K31" s="20">
        <v>22</v>
      </c>
      <c r="L31" s="20" t="s">
        <v>35</v>
      </c>
      <c r="M31" s="20">
        <v>700</v>
      </c>
      <c r="N31" s="20">
        <v>0.3</v>
      </c>
      <c r="O31" s="20">
        <v>24.2</v>
      </c>
      <c r="P31" s="20">
        <v>1200000</v>
      </c>
      <c r="Q31" s="43"/>
    </row>
    <row r="32" spans="1:17" x14ac:dyDescent="0.3">
      <c r="A32" s="48">
        <v>45167</v>
      </c>
      <c r="B32" s="20">
        <f t="shared" si="0"/>
        <v>30180</v>
      </c>
      <c r="C32" s="20">
        <v>30.18</v>
      </c>
      <c r="D32" s="35">
        <v>7.26</v>
      </c>
      <c r="E32" s="35">
        <v>7.55</v>
      </c>
      <c r="F32" s="20">
        <v>125</v>
      </c>
      <c r="G32" s="20">
        <v>12</v>
      </c>
      <c r="H32" s="20">
        <v>284</v>
      </c>
      <c r="I32" s="20">
        <v>36</v>
      </c>
      <c r="J32" s="20">
        <v>262</v>
      </c>
      <c r="K32" s="20">
        <v>23</v>
      </c>
      <c r="L32" s="20" t="s">
        <v>35</v>
      </c>
      <c r="M32" s="20">
        <v>600</v>
      </c>
      <c r="N32" s="20">
        <v>0.2</v>
      </c>
      <c r="O32" s="20">
        <v>24.21</v>
      </c>
      <c r="P32" s="20">
        <v>1300000</v>
      </c>
      <c r="Q32" s="43"/>
    </row>
    <row r="33" spans="1:17" x14ac:dyDescent="0.3">
      <c r="A33" s="48">
        <v>45168</v>
      </c>
      <c r="B33" s="20">
        <f t="shared" si="0"/>
        <v>29200</v>
      </c>
      <c r="C33" s="20">
        <v>29.2</v>
      </c>
      <c r="D33" s="35">
        <v>7.22</v>
      </c>
      <c r="E33" s="35">
        <v>7.42</v>
      </c>
      <c r="F33" s="20">
        <v>120</v>
      </c>
      <c r="G33" s="20">
        <v>14</v>
      </c>
      <c r="H33" s="20">
        <v>276</v>
      </c>
      <c r="I33" s="20">
        <v>40</v>
      </c>
      <c r="J33" s="20">
        <v>258</v>
      </c>
      <c r="K33" s="20">
        <v>22</v>
      </c>
      <c r="L33" s="20" t="s">
        <v>35</v>
      </c>
      <c r="M33" s="20">
        <v>700</v>
      </c>
      <c r="N33" s="20">
        <v>0.3</v>
      </c>
      <c r="O33" s="20">
        <v>24.43</v>
      </c>
      <c r="P33" s="20">
        <v>1700000</v>
      </c>
      <c r="Q33" s="43"/>
    </row>
    <row r="34" spans="1:17" ht="15" thickBot="1" x14ac:dyDescent="0.35">
      <c r="A34" s="49">
        <v>45169</v>
      </c>
      <c r="B34" s="37">
        <f t="shared" si="0"/>
        <v>29900</v>
      </c>
      <c r="C34" s="37">
        <v>29.9</v>
      </c>
      <c r="D34" s="42">
        <v>7.26</v>
      </c>
      <c r="E34" s="42">
        <v>7.52</v>
      </c>
      <c r="F34" s="37">
        <v>110</v>
      </c>
      <c r="G34" s="37">
        <v>13</v>
      </c>
      <c r="H34" s="37">
        <v>268</v>
      </c>
      <c r="I34" s="37">
        <v>36</v>
      </c>
      <c r="J34" s="37">
        <v>253</v>
      </c>
      <c r="K34" s="37">
        <v>21</v>
      </c>
      <c r="L34" s="37" t="s">
        <v>35</v>
      </c>
      <c r="M34" s="37">
        <v>400</v>
      </c>
      <c r="N34" s="37">
        <v>0.3</v>
      </c>
      <c r="O34" s="37">
        <v>23.39</v>
      </c>
      <c r="P34" s="37">
        <v>1400000</v>
      </c>
      <c r="Q34" s="50"/>
    </row>
    <row r="35" spans="1:17" ht="15" thickBot="1" x14ac:dyDescent="0.35">
      <c r="A35" s="30" t="s">
        <v>30</v>
      </c>
      <c r="B35" s="13">
        <f>AVERAGE(B4:B34)</f>
        <v>30247.419354838708</v>
      </c>
      <c r="C35" s="13">
        <f t="shared" ref="C35:P35" si="1">AVERAGE(C4:C34)</f>
        <v>30.247419354838705</v>
      </c>
      <c r="D35" s="13">
        <f t="shared" si="1"/>
        <v>7.2348387096774198</v>
      </c>
      <c r="E35" s="13">
        <f t="shared" si="1"/>
        <v>7.4880645161290325</v>
      </c>
      <c r="F35" s="13">
        <f t="shared" si="1"/>
        <v>118.87096774193549</v>
      </c>
      <c r="G35" s="13">
        <f t="shared" si="1"/>
        <v>12.161290322580646</v>
      </c>
      <c r="H35" s="13">
        <f t="shared" si="1"/>
        <v>276.77419354838707</v>
      </c>
      <c r="I35" s="13">
        <f t="shared" si="1"/>
        <v>36.387096774193552</v>
      </c>
      <c r="J35" s="13">
        <f t="shared" si="1"/>
        <v>257.06451612903226</v>
      </c>
      <c r="K35" s="13">
        <f t="shared" si="1"/>
        <v>22.193548387096776</v>
      </c>
      <c r="L35" s="13" t="s">
        <v>35</v>
      </c>
      <c r="M35" s="51">
        <f t="shared" si="1"/>
        <v>548.38709677419354</v>
      </c>
      <c r="N35" s="13">
        <f t="shared" si="1"/>
        <v>0.25806451612903225</v>
      </c>
      <c r="O35" s="13">
        <f t="shared" si="1"/>
        <v>24.200645161290321</v>
      </c>
      <c r="P35" s="13">
        <f t="shared" si="1"/>
        <v>1341935.4838709678</v>
      </c>
      <c r="Q35" s="21"/>
    </row>
    <row r="36" spans="1:17" x14ac:dyDescent="0.3">
      <c r="C36" s="39">
        <f>SUM(C4:C34)</f>
        <v>937.66999999999985</v>
      </c>
    </row>
    <row r="41" spans="1:17" ht="40.799999999999997" customHeight="1" x14ac:dyDescent="0.3">
      <c r="A41" s="54" t="s">
        <v>31</v>
      </c>
      <c r="B41" s="54"/>
      <c r="C41" s="53" t="s">
        <v>32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6"/>
    </row>
    <row r="43" spans="1:17" x14ac:dyDescent="0.3">
      <c r="A43" s="14" t="s">
        <v>33</v>
      </c>
      <c r="B43" s="15">
        <f>MIN(B4:B34)</f>
        <v>28480</v>
      </c>
      <c r="C43" s="15">
        <f t="shared" ref="C43:P43" si="2">MIN(C4:C34)</f>
        <v>28.48</v>
      </c>
      <c r="D43" s="15">
        <f t="shared" si="2"/>
        <v>7.16</v>
      </c>
      <c r="E43" s="15">
        <f t="shared" si="2"/>
        <v>7.42</v>
      </c>
      <c r="F43" s="15">
        <f t="shared" si="2"/>
        <v>105</v>
      </c>
      <c r="G43" s="15">
        <f t="shared" si="2"/>
        <v>10</v>
      </c>
      <c r="H43" s="15">
        <f t="shared" si="2"/>
        <v>252</v>
      </c>
      <c r="I43" s="15">
        <f t="shared" si="2"/>
        <v>32</v>
      </c>
      <c r="J43" s="15">
        <f t="shared" si="2"/>
        <v>240</v>
      </c>
      <c r="K43" s="15">
        <f t="shared" si="2"/>
        <v>20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23.19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32240.000000000004</v>
      </c>
      <c r="C45" s="15">
        <f t="shared" ref="C45:P45" si="3">MAX(C4:C34)</f>
        <v>32.24</v>
      </c>
      <c r="D45" s="15">
        <f t="shared" si="3"/>
        <v>7.37</v>
      </c>
      <c r="E45" s="15">
        <f t="shared" si="3"/>
        <v>7.55</v>
      </c>
      <c r="F45" s="15">
        <f t="shared" si="3"/>
        <v>130</v>
      </c>
      <c r="G45" s="15">
        <f t="shared" si="3"/>
        <v>16</v>
      </c>
      <c r="H45" s="15">
        <f t="shared" si="3"/>
        <v>324</v>
      </c>
      <c r="I45" s="15">
        <f t="shared" si="3"/>
        <v>44</v>
      </c>
      <c r="J45" s="15">
        <f t="shared" si="3"/>
        <v>282</v>
      </c>
      <c r="K45" s="15">
        <f t="shared" si="3"/>
        <v>25</v>
      </c>
      <c r="L45" s="15"/>
      <c r="M45" s="15">
        <f t="shared" si="3"/>
        <v>700</v>
      </c>
      <c r="N45" s="15">
        <f t="shared" si="3"/>
        <v>0.3</v>
      </c>
      <c r="O45" s="15">
        <f t="shared" si="3"/>
        <v>25.31</v>
      </c>
      <c r="P45" s="15">
        <f t="shared" si="3"/>
        <v>1700000</v>
      </c>
      <c r="Q45" s="15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I17" sqref="I17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5" t="s">
        <v>29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27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4" t="s">
        <v>9</v>
      </c>
      <c r="C3" s="25" t="s">
        <v>10</v>
      </c>
      <c r="D3" s="26" t="s">
        <v>11</v>
      </c>
      <c r="E3" s="26" t="s">
        <v>22</v>
      </c>
      <c r="F3" s="45" t="s">
        <v>12</v>
      </c>
      <c r="G3" s="46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45139</v>
      </c>
      <c r="B4" s="31">
        <f>C4*1000</f>
        <v>13610</v>
      </c>
      <c r="C4" s="40">
        <v>13.61</v>
      </c>
      <c r="D4" s="40">
        <v>7.42</v>
      </c>
      <c r="E4" s="40">
        <v>7.78</v>
      </c>
      <c r="F4" s="31">
        <v>135</v>
      </c>
      <c r="G4" s="31">
        <v>17</v>
      </c>
      <c r="H4" s="31">
        <v>312</v>
      </c>
      <c r="I4" s="31">
        <v>44</v>
      </c>
      <c r="J4" s="31">
        <v>278</v>
      </c>
      <c r="K4" s="31">
        <v>26</v>
      </c>
      <c r="L4" s="31" t="s">
        <v>35</v>
      </c>
      <c r="M4" s="31">
        <v>400</v>
      </c>
      <c r="N4" s="31">
        <v>0.3</v>
      </c>
      <c r="O4" s="40">
        <v>23.18</v>
      </c>
      <c r="P4" s="31">
        <v>1300000</v>
      </c>
      <c r="Q4" s="32"/>
    </row>
    <row r="5" spans="1:46" x14ac:dyDescent="0.3">
      <c r="A5" s="48">
        <v>45140</v>
      </c>
      <c r="B5" s="20">
        <f t="shared" ref="B5:B34" si="0">C5*1000</f>
        <v>13850</v>
      </c>
      <c r="C5" s="35">
        <v>13.85</v>
      </c>
      <c r="D5" s="35">
        <v>7.38</v>
      </c>
      <c r="E5" s="35">
        <v>7.71</v>
      </c>
      <c r="F5" s="20">
        <v>125</v>
      </c>
      <c r="G5" s="20">
        <v>18</v>
      </c>
      <c r="H5" s="20">
        <v>304</v>
      </c>
      <c r="I5" s="20">
        <v>48</v>
      </c>
      <c r="J5" s="20">
        <v>282</v>
      </c>
      <c r="K5" s="20">
        <v>25</v>
      </c>
      <c r="L5" s="20" t="s">
        <v>35</v>
      </c>
      <c r="M5" s="20">
        <v>700</v>
      </c>
      <c r="N5" s="20">
        <v>0.3</v>
      </c>
      <c r="O5" s="35">
        <v>22.75</v>
      </c>
      <c r="P5" s="20">
        <v>1400000</v>
      </c>
      <c r="Q5" s="43"/>
    </row>
    <row r="6" spans="1:46" x14ac:dyDescent="0.3">
      <c r="A6" s="48">
        <v>45141</v>
      </c>
      <c r="B6" s="20">
        <f t="shared" si="0"/>
        <v>13770</v>
      </c>
      <c r="C6" s="35">
        <v>13.77</v>
      </c>
      <c r="D6" s="35">
        <v>7.45</v>
      </c>
      <c r="E6" s="35">
        <v>7.59</v>
      </c>
      <c r="F6" s="20">
        <v>120</v>
      </c>
      <c r="G6" s="20">
        <v>19</v>
      </c>
      <c r="H6" s="20">
        <v>300</v>
      </c>
      <c r="I6" s="20">
        <v>44</v>
      </c>
      <c r="J6" s="20">
        <v>272</v>
      </c>
      <c r="K6" s="20">
        <v>24</v>
      </c>
      <c r="L6" s="20" t="s">
        <v>35</v>
      </c>
      <c r="M6" s="20">
        <v>500</v>
      </c>
      <c r="N6" s="20">
        <v>0.2</v>
      </c>
      <c r="O6" s="35">
        <v>22.59</v>
      </c>
      <c r="P6" s="20">
        <v>1700000</v>
      </c>
      <c r="Q6" s="43"/>
    </row>
    <row r="7" spans="1:46" x14ac:dyDescent="0.3">
      <c r="A7" s="48">
        <v>45142</v>
      </c>
      <c r="B7" s="20">
        <f t="shared" si="0"/>
        <v>14600</v>
      </c>
      <c r="C7" s="35">
        <v>14.6</v>
      </c>
      <c r="D7" s="35">
        <v>7.27</v>
      </c>
      <c r="E7" s="35">
        <v>7.65</v>
      </c>
      <c r="F7" s="20">
        <v>125</v>
      </c>
      <c r="G7" s="20">
        <v>17</v>
      </c>
      <c r="H7" s="20">
        <v>286</v>
      </c>
      <c r="I7" s="20">
        <v>48</v>
      </c>
      <c r="J7" s="20">
        <v>264</v>
      </c>
      <c r="K7" s="20">
        <v>23</v>
      </c>
      <c r="L7" s="20" t="s">
        <v>35</v>
      </c>
      <c r="M7" s="20">
        <v>400</v>
      </c>
      <c r="N7" s="20">
        <v>0.2</v>
      </c>
      <c r="O7" s="35">
        <v>23.19</v>
      </c>
      <c r="P7" s="20">
        <v>1500000</v>
      </c>
      <c r="Q7" s="43"/>
    </row>
    <row r="8" spans="1:46" x14ac:dyDescent="0.3">
      <c r="A8" s="48">
        <v>45143</v>
      </c>
      <c r="B8" s="20">
        <f t="shared" si="0"/>
        <v>14030</v>
      </c>
      <c r="C8" s="35">
        <v>14.03</v>
      </c>
      <c r="D8" s="35">
        <v>7.38</v>
      </c>
      <c r="E8" s="35">
        <v>7.69</v>
      </c>
      <c r="F8" s="20">
        <v>128</v>
      </c>
      <c r="G8" s="20">
        <v>18</v>
      </c>
      <c r="H8" s="20">
        <v>284</v>
      </c>
      <c r="I8" s="20">
        <v>40</v>
      </c>
      <c r="J8" s="20">
        <v>274</v>
      </c>
      <c r="K8" s="20">
        <v>23</v>
      </c>
      <c r="L8" s="20" t="s">
        <v>35</v>
      </c>
      <c r="M8" s="20">
        <v>600</v>
      </c>
      <c r="N8" s="20">
        <v>0.3</v>
      </c>
      <c r="O8" s="35">
        <v>24.35</v>
      </c>
      <c r="P8" s="20">
        <v>1400000</v>
      </c>
      <c r="Q8" s="43"/>
    </row>
    <row r="9" spans="1:46" x14ac:dyDescent="0.3">
      <c r="A9" s="48">
        <v>45144</v>
      </c>
      <c r="B9" s="20">
        <f t="shared" si="0"/>
        <v>14060</v>
      </c>
      <c r="C9" s="35">
        <v>14.06</v>
      </c>
      <c r="D9" s="35">
        <v>7.4</v>
      </c>
      <c r="E9" s="35">
        <v>7.35</v>
      </c>
      <c r="F9" s="20">
        <v>120</v>
      </c>
      <c r="G9" s="20">
        <v>19</v>
      </c>
      <c r="H9" s="20">
        <v>304</v>
      </c>
      <c r="I9" s="20">
        <v>36</v>
      </c>
      <c r="J9" s="20">
        <v>278</v>
      </c>
      <c r="K9" s="20">
        <v>28</v>
      </c>
      <c r="L9" s="20" t="s">
        <v>35</v>
      </c>
      <c r="M9" s="20">
        <v>500</v>
      </c>
      <c r="N9" s="20">
        <v>0.3</v>
      </c>
      <c r="O9" s="35">
        <v>23.78</v>
      </c>
      <c r="P9" s="20">
        <v>1300000</v>
      </c>
      <c r="Q9" s="43"/>
    </row>
    <row r="10" spans="1:46" x14ac:dyDescent="0.3">
      <c r="A10" s="48">
        <v>45145</v>
      </c>
      <c r="B10" s="20">
        <f t="shared" si="0"/>
        <v>13820</v>
      </c>
      <c r="C10" s="35">
        <v>13.82</v>
      </c>
      <c r="D10" s="35">
        <v>7.28</v>
      </c>
      <c r="E10" s="35">
        <v>7.44</v>
      </c>
      <c r="F10" s="20">
        <v>125</v>
      </c>
      <c r="G10" s="20">
        <v>19</v>
      </c>
      <c r="H10" s="20">
        <v>278</v>
      </c>
      <c r="I10" s="20">
        <v>40</v>
      </c>
      <c r="J10" s="20">
        <v>258</v>
      </c>
      <c r="K10" s="20">
        <v>27</v>
      </c>
      <c r="L10" s="20" t="s">
        <v>35</v>
      </c>
      <c r="M10" s="20">
        <v>400</v>
      </c>
      <c r="N10" s="20">
        <v>0.2</v>
      </c>
      <c r="O10" s="35">
        <v>22.94</v>
      </c>
      <c r="P10" s="20">
        <v>1200000</v>
      </c>
      <c r="Q10" s="43"/>
    </row>
    <row r="11" spans="1:46" x14ac:dyDescent="0.3">
      <c r="A11" s="48">
        <v>45146</v>
      </c>
      <c r="B11" s="20">
        <f t="shared" si="0"/>
        <v>13490</v>
      </c>
      <c r="C11" s="35">
        <v>13.49</v>
      </c>
      <c r="D11" s="35">
        <v>7.25</v>
      </c>
      <c r="E11" s="35">
        <v>7.86</v>
      </c>
      <c r="F11" s="20">
        <v>126</v>
      </c>
      <c r="G11" s="20">
        <v>18</v>
      </c>
      <c r="H11" s="20">
        <v>272</v>
      </c>
      <c r="I11" s="20">
        <v>44</v>
      </c>
      <c r="J11" s="20">
        <v>260</v>
      </c>
      <c r="K11" s="20">
        <v>22</v>
      </c>
      <c r="L11" s="20" t="s">
        <v>35</v>
      </c>
      <c r="M11" s="20">
        <v>500</v>
      </c>
      <c r="N11" s="20">
        <v>0.3</v>
      </c>
      <c r="O11" s="35">
        <v>22.78</v>
      </c>
      <c r="P11" s="20">
        <v>1400000</v>
      </c>
      <c r="Q11" s="43"/>
    </row>
    <row r="12" spans="1:46" x14ac:dyDescent="0.3">
      <c r="A12" s="48">
        <v>45147</v>
      </c>
      <c r="B12" s="20">
        <f t="shared" si="0"/>
        <v>13010</v>
      </c>
      <c r="C12" s="35">
        <v>13.01</v>
      </c>
      <c r="D12" s="35">
        <v>7.32</v>
      </c>
      <c r="E12" s="35">
        <v>7.82</v>
      </c>
      <c r="F12" s="20">
        <v>130</v>
      </c>
      <c r="G12" s="20">
        <v>17</v>
      </c>
      <c r="H12" s="20">
        <v>268</v>
      </c>
      <c r="I12" s="20">
        <v>48</v>
      </c>
      <c r="J12" s="20">
        <v>254</v>
      </c>
      <c r="K12" s="20">
        <v>21</v>
      </c>
      <c r="L12" s="20" t="s">
        <v>35</v>
      </c>
      <c r="M12" s="20">
        <v>600</v>
      </c>
      <c r="N12" s="20">
        <v>0.3</v>
      </c>
      <c r="O12" s="35">
        <v>23.28</v>
      </c>
      <c r="P12" s="20">
        <v>1300000</v>
      </c>
      <c r="Q12" s="43"/>
    </row>
    <row r="13" spans="1:46" x14ac:dyDescent="0.3">
      <c r="A13" s="48">
        <v>45148</v>
      </c>
      <c r="B13" s="20">
        <f t="shared" si="0"/>
        <v>12990</v>
      </c>
      <c r="C13" s="35">
        <v>12.99</v>
      </c>
      <c r="D13" s="35">
        <v>7.28</v>
      </c>
      <c r="E13" s="35">
        <v>7.85</v>
      </c>
      <c r="F13" s="20">
        <v>120</v>
      </c>
      <c r="G13" s="20">
        <v>18</v>
      </c>
      <c r="H13" s="20">
        <v>270</v>
      </c>
      <c r="I13" s="20">
        <v>44</v>
      </c>
      <c r="J13" s="20">
        <v>258</v>
      </c>
      <c r="K13" s="20">
        <v>22</v>
      </c>
      <c r="L13" s="20" t="s">
        <v>35</v>
      </c>
      <c r="M13" s="20">
        <v>500</v>
      </c>
      <c r="N13" s="20">
        <v>0.3</v>
      </c>
      <c r="O13" s="35">
        <v>22.85</v>
      </c>
      <c r="P13" s="20">
        <v>1700000</v>
      </c>
      <c r="Q13" s="43"/>
    </row>
    <row r="14" spans="1:46" x14ac:dyDescent="0.3">
      <c r="A14" s="48">
        <v>45149</v>
      </c>
      <c r="B14" s="20">
        <f t="shared" si="0"/>
        <v>13580</v>
      </c>
      <c r="C14" s="35">
        <v>13.58</v>
      </c>
      <c r="D14" s="35">
        <v>7.33</v>
      </c>
      <c r="E14" s="35">
        <v>7.75</v>
      </c>
      <c r="F14" s="20">
        <v>125</v>
      </c>
      <c r="G14" s="20">
        <v>17</v>
      </c>
      <c r="H14" s="20">
        <v>264</v>
      </c>
      <c r="I14" s="20">
        <v>48</v>
      </c>
      <c r="J14" s="20">
        <v>249</v>
      </c>
      <c r="K14" s="20">
        <v>21</v>
      </c>
      <c r="L14" s="20" t="s">
        <v>35</v>
      </c>
      <c r="M14" s="20">
        <v>400</v>
      </c>
      <c r="N14" s="20">
        <v>0.2</v>
      </c>
      <c r="O14" s="35">
        <v>22.75</v>
      </c>
      <c r="P14" s="20">
        <v>1500000</v>
      </c>
      <c r="Q14" s="43"/>
    </row>
    <row r="15" spans="1:46" x14ac:dyDescent="0.3">
      <c r="A15" s="48">
        <v>45150</v>
      </c>
      <c r="B15" s="20">
        <f t="shared" si="0"/>
        <v>14960</v>
      </c>
      <c r="C15" s="35">
        <v>14.96</v>
      </c>
      <c r="D15" s="35">
        <v>7.26</v>
      </c>
      <c r="E15" s="35">
        <v>7.61</v>
      </c>
      <c r="F15" s="20">
        <v>130</v>
      </c>
      <c r="G15" s="20">
        <v>18</v>
      </c>
      <c r="H15" s="20">
        <v>272</v>
      </c>
      <c r="I15" s="20">
        <v>40</v>
      </c>
      <c r="J15" s="20">
        <v>253</v>
      </c>
      <c r="K15" s="20">
        <v>24</v>
      </c>
      <c r="L15" s="20" t="s">
        <v>35</v>
      </c>
      <c r="M15" s="20">
        <v>600</v>
      </c>
      <c r="N15" s="20">
        <v>0.2</v>
      </c>
      <c r="O15" s="35">
        <v>23.51</v>
      </c>
      <c r="P15" s="20">
        <v>1400000</v>
      </c>
      <c r="Q15" s="43"/>
    </row>
    <row r="16" spans="1:46" x14ac:dyDescent="0.3">
      <c r="A16" s="48">
        <v>45151</v>
      </c>
      <c r="B16" s="20">
        <f t="shared" si="0"/>
        <v>13770</v>
      </c>
      <c r="C16" s="35">
        <v>13.77</v>
      </c>
      <c r="D16" s="35">
        <v>7.2</v>
      </c>
      <c r="E16" s="35">
        <v>7.72</v>
      </c>
      <c r="F16" s="20">
        <v>125</v>
      </c>
      <c r="G16" s="20">
        <v>16</v>
      </c>
      <c r="H16" s="20">
        <v>282</v>
      </c>
      <c r="I16" s="20">
        <v>44</v>
      </c>
      <c r="J16" s="20">
        <v>258</v>
      </c>
      <c r="K16" s="20">
        <v>22</v>
      </c>
      <c r="L16" s="20" t="s">
        <v>35</v>
      </c>
      <c r="M16" s="20">
        <v>500</v>
      </c>
      <c r="N16" s="20">
        <v>0.3</v>
      </c>
      <c r="O16" s="35">
        <v>22.86</v>
      </c>
      <c r="P16" s="20">
        <v>1300000</v>
      </c>
      <c r="Q16" s="43"/>
    </row>
    <row r="17" spans="1:17" x14ac:dyDescent="0.3">
      <c r="A17" s="48">
        <v>45152</v>
      </c>
      <c r="B17" s="20">
        <f t="shared" si="0"/>
        <v>11740</v>
      </c>
      <c r="C17" s="35">
        <v>11.74</v>
      </c>
      <c r="D17" s="35">
        <v>7.24</v>
      </c>
      <c r="E17" s="35">
        <v>7.68</v>
      </c>
      <c r="F17" s="20">
        <v>130</v>
      </c>
      <c r="G17" s="20">
        <v>18</v>
      </c>
      <c r="H17" s="20">
        <v>276</v>
      </c>
      <c r="I17" s="20">
        <v>48</v>
      </c>
      <c r="J17" s="20">
        <v>249</v>
      </c>
      <c r="K17" s="20">
        <v>21</v>
      </c>
      <c r="L17" s="20" t="s">
        <v>35</v>
      </c>
      <c r="M17" s="20">
        <v>400</v>
      </c>
      <c r="N17" s="20">
        <v>0.3</v>
      </c>
      <c r="O17" s="35">
        <v>23.36</v>
      </c>
      <c r="P17" s="20">
        <v>1700000</v>
      </c>
      <c r="Q17" s="43"/>
    </row>
    <row r="18" spans="1:17" x14ac:dyDescent="0.3">
      <c r="A18" s="48">
        <v>45153</v>
      </c>
      <c r="B18" s="20">
        <f t="shared" si="0"/>
        <v>13440</v>
      </c>
      <c r="C18" s="35">
        <v>13.44</v>
      </c>
      <c r="D18" s="35">
        <v>7.29</v>
      </c>
      <c r="E18" s="35">
        <v>7.75</v>
      </c>
      <c r="F18" s="20">
        <v>120</v>
      </c>
      <c r="G18" s="20">
        <v>16</v>
      </c>
      <c r="H18" s="20">
        <v>280</v>
      </c>
      <c r="I18" s="20">
        <v>44</v>
      </c>
      <c r="J18" s="20">
        <v>256</v>
      </c>
      <c r="K18" s="20">
        <v>22</v>
      </c>
      <c r="L18" s="20" t="s">
        <v>35</v>
      </c>
      <c r="M18" s="20">
        <v>500</v>
      </c>
      <c r="N18" s="20">
        <v>0.2</v>
      </c>
      <c r="O18" s="35">
        <v>23.61</v>
      </c>
      <c r="P18" s="20">
        <v>1500000</v>
      </c>
      <c r="Q18" s="43"/>
    </row>
    <row r="19" spans="1:17" x14ac:dyDescent="0.3">
      <c r="A19" s="48">
        <v>45154</v>
      </c>
      <c r="B19" s="20">
        <f t="shared" si="0"/>
        <v>13990</v>
      </c>
      <c r="C19" s="35">
        <v>13.99</v>
      </c>
      <c r="D19" s="35">
        <v>7.32</v>
      </c>
      <c r="E19" s="35">
        <v>7.78</v>
      </c>
      <c r="F19" s="20">
        <v>125</v>
      </c>
      <c r="G19" s="20">
        <v>17</v>
      </c>
      <c r="H19" s="20">
        <v>284</v>
      </c>
      <c r="I19" s="20">
        <v>48</v>
      </c>
      <c r="J19" s="20">
        <v>264</v>
      </c>
      <c r="K19" s="20">
        <v>23</v>
      </c>
      <c r="L19" s="20" t="s">
        <v>35</v>
      </c>
      <c r="M19" s="20">
        <v>400</v>
      </c>
      <c r="N19" s="20">
        <v>0.3</v>
      </c>
      <c r="O19" s="35">
        <v>22.73</v>
      </c>
      <c r="P19" s="20">
        <v>1300000</v>
      </c>
      <c r="Q19" s="43"/>
    </row>
    <row r="20" spans="1:17" x14ac:dyDescent="0.3">
      <c r="A20" s="48">
        <v>45155</v>
      </c>
      <c r="B20" s="20">
        <f t="shared" si="0"/>
        <v>14070</v>
      </c>
      <c r="C20" s="35">
        <v>14.07</v>
      </c>
      <c r="D20" s="35">
        <v>7.28</v>
      </c>
      <c r="E20" s="35">
        <v>7.73</v>
      </c>
      <c r="F20" s="20">
        <v>130</v>
      </c>
      <c r="G20" s="20">
        <v>18</v>
      </c>
      <c r="H20" s="20">
        <v>272</v>
      </c>
      <c r="I20" s="20">
        <v>44</v>
      </c>
      <c r="J20" s="20">
        <v>252</v>
      </c>
      <c r="K20" s="20">
        <v>25</v>
      </c>
      <c r="L20" s="20" t="s">
        <v>35</v>
      </c>
      <c r="M20" s="20">
        <v>600</v>
      </c>
      <c r="N20" s="20">
        <v>0.2</v>
      </c>
      <c r="O20" s="35">
        <v>23.28</v>
      </c>
      <c r="P20" s="20">
        <v>1200000</v>
      </c>
      <c r="Q20" s="43"/>
    </row>
    <row r="21" spans="1:17" x14ac:dyDescent="0.3">
      <c r="A21" s="48">
        <v>45156</v>
      </c>
      <c r="B21" s="20">
        <f t="shared" si="0"/>
        <v>12640</v>
      </c>
      <c r="C21" s="35">
        <v>12.64</v>
      </c>
      <c r="D21" s="35">
        <v>7.32</v>
      </c>
      <c r="E21" s="35">
        <v>7.76</v>
      </c>
      <c r="F21" s="20">
        <v>120</v>
      </c>
      <c r="G21" s="20">
        <v>16</v>
      </c>
      <c r="H21" s="20">
        <v>282</v>
      </c>
      <c r="I21" s="20">
        <v>48</v>
      </c>
      <c r="J21" s="20">
        <v>264</v>
      </c>
      <c r="K21" s="20">
        <v>22</v>
      </c>
      <c r="L21" s="20" t="s">
        <v>35</v>
      </c>
      <c r="M21" s="20">
        <v>500</v>
      </c>
      <c r="N21" s="20">
        <v>0.3</v>
      </c>
      <c r="O21" s="35">
        <v>22.9</v>
      </c>
      <c r="P21" s="20">
        <v>1500000</v>
      </c>
      <c r="Q21" s="43"/>
    </row>
    <row r="22" spans="1:17" x14ac:dyDescent="0.3">
      <c r="A22" s="48">
        <v>45157</v>
      </c>
      <c r="B22" s="20">
        <f t="shared" si="0"/>
        <v>11160</v>
      </c>
      <c r="C22" s="35">
        <v>11.16</v>
      </c>
      <c r="D22" s="35">
        <v>7.27</v>
      </c>
      <c r="E22" s="35">
        <v>7.78</v>
      </c>
      <c r="F22" s="20">
        <v>125</v>
      </c>
      <c r="G22" s="20">
        <v>17</v>
      </c>
      <c r="H22" s="20">
        <v>278</v>
      </c>
      <c r="I22" s="20">
        <v>44</v>
      </c>
      <c r="J22" s="20">
        <v>258</v>
      </c>
      <c r="K22" s="20">
        <v>21</v>
      </c>
      <c r="L22" s="20" t="s">
        <v>35</v>
      </c>
      <c r="M22" s="20">
        <v>400</v>
      </c>
      <c r="N22" s="20">
        <v>0.3</v>
      </c>
      <c r="O22" s="35">
        <v>23.12</v>
      </c>
      <c r="P22" s="20">
        <v>1400000</v>
      </c>
      <c r="Q22" s="43"/>
    </row>
    <row r="23" spans="1:17" x14ac:dyDescent="0.3">
      <c r="A23" s="48">
        <v>45158</v>
      </c>
      <c r="B23" s="20">
        <f t="shared" si="0"/>
        <v>12790</v>
      </c>
      <c r="C23" s="35">
        <v>12.79</v>
      </c>
      <c r="D23" s="35">
        <v>7.3</v>
      </c>
      <c r="E23" s="35">
        <v>7.74</v>
      </c>
      <c r="F23" s="20">
        <v>120</v>
      </c>
      <c r="G23" s="20">
        <v>18</v>
      </c>
      <c r="H23" s="20">
        <v>286</v>
      </c>
      <c r="I23" s="20">
        <v>48</v>
      </c>
      <c r="J23" s="20">
        <v>268</v>
      </c>
      <c r="K23" s="20">
        <v>22</v>
      </c>
      <c r="L23" s="20" t="s">
        <v>35</v>
      </c>
      <c r="M23" s="20">
        <v>600</v>
      </c>
      <c r="N23" s="20">
        <v>0.2</v>
      </c>
      <c r="O23" s="35">
        <v>23.47</v>
      </c>
      <c r="P23" s="20">
        <v>1300000</v>
      </c>
      <c r="Q23" s="43"/>
    </row>
    <row r="24" spans="1:17" x14ac:dyDescent="0.3">
      <c r="A24" s="48">
        <v>45159</v>
      </c>
      <c r="B24" s="20">
        <f t="shared" si="0"/>
        <v>13490</v>
      </c>
      <c r="C24" s="35">
        <v>13.49</v>
      </c>
      <c r="D24" s="35">
        <v>7.34</v>
      </c>
      <c r="E24" s="35">
        <v>7.78</v>
      </c>
      <c r="F24" s="20">
        <v>130</v>
      </c>
      <c r="G24" s="20">
        <v>16</v>
      </c>
      <c r="H24" s="20">
        <v>272</v>
      </c>
      <c r="I24" s="20">
        <v>44</v>
      </c>
      <c r="J24" s="20">
        <v>256</v>
      </c>
      <c r="K24" s="20">
        <v>23</v>
      </c>
      <c r="L24" s="20" t="s">
        <v>35</v>
      </c>
      <c r="M24" s="20">
        <v>500</v>
      </c>
      <c r="N24" s="20">
        <v>0.3</v>
      </c>
      <c r="O24" s="35">
        <v>22.78</v>
      </c>
      <c r="P24" s="20">
        <v>1200000</v>
      </c>
      <c r="Q24" s="43"/>
    </row>
    <row r="25" spans="1:17" x14ac:dyDescent="0.3">
      <c r="A25" s="48">
        <v>45160</v>
      </c>
      <c r="B25" s="20">
        <f t="shared" si="0"/>
        <v>12830</v>
      </c>
      <c r="C25" s="52">
        <v>12.83</v>
      </c>
      <c r="D25" s="35">
        <v>7.26</v>
      </c>
      <c r="E25" s="35">
        <v>7.65</v>
      </c>
      <c r="F25" s="20">
        <v>135</v>
      </c>
      <c r="G25" s="20">
        <v>18</v>
      </c>
      <c r="H25" s="20">
        <v>278</v>
      </c>
      <c r="I25" s="20">
        <v>48</v>
      </c>
      <c r="J25" s="20">
        <v>260</v>
      </c>
      <c r="K25" s="20">
        <v>22</v>
      </c>
      <c r="L25" s="20" t="s">
        <v>35</v>
      </c>
      <c r="M25" s="20">
        <v>400</v>
      </c>
      <c r="N25" s="20">
        <v>0.3</v>
      </c>
      <c r="O25" s="35">
        <v>23.32</v>
      </c>
      <c r="P25" s="20">
        <v>1400000</v>
      </c>
      <c r="Q25" s="43"/>
    </row>
    <row r="26" spans="1:17" x14ac:dyDescent="0.3">
      <c r="A26" s="48">
        <v>45161</v>
      </c>
      <c r="B26" s="20">
        <f t="shared" si="0"/>
        <v>13240</v>
      </c>
      <c r="C26" s="35">
        <v>13.24</v>
      </c>
      <c r="D26" s="35">
        <v>7.31</v>
      </c>
      <c r="E26" s="35">
        <v>7.51</v>
      </c>
      <c r="F26" s="20">
        <v>130</v>
      </c>
      <c r="G26" s="20">
        <v>16</v>
      </c>
      <c r="H26" s="20">
        <v>266</v>
      </c>
      <c r="I26" s="20">
        <v>44</v>
      </c>
      <c r="J26" s="20">
        <v>264</v>
      </c>
      <c r="K26" s="20">
        <v>23</v>
      </c>
      <c r="L26" s="20" t="s">
        <v>35</v>
      </c>
      <c r="M26" s="20">
        <v>600</v>
      </c>
      <c r="N26" s="20">
        <v>0.3</v>
      </c>
      <c r="O26" s="35">
        <v>23.67</v>
      </c>
      <c r="P26" s="20">
        <v>1300000</v>
      </c>
      <c r="Q26" s="43"/>
    </row>
    <row r="27" spans="1:17" x14ac:dyDescent="0.3">
      <c r="A27" s="48">
        <v>45162</v>
      </c>
      <c r="B27" s="20">
        <f t="shared" si="0"/>
        <v>12800</v>
      </c>
      <c r="C27" s="35">
        <v>12.8</v>
      </c>
      <c r="D27" s="35">
        <v>7.29</v>
      </c>
      <c r="E27" s="35">
        <v>7.74</v>
      </c>
      <c r="F27" s="20">
        <v>125</v>
      </c>
      <c r="G27" s="20">
        <v>18</v>
      </c>
      <c r="H27" s="20">
        <v>276</v>
      </c>
      <c r="I27" s="20">
        <v>48</v>
      </c>
      <c r="J27" s="20">
        <v>258</v>
      </c>
      <c r="K27" s="20">
        <v>22</v>
      </c>
      <c r="L27" s="20" t="s">
        <v>35</v>
      </c>
      <c r="M27" s="20">
        <v>500</v>
      </c>
      <c r="N27" s="20">
        <v>0.2</v>
      </c>
      <c r="O27" s="35">
        <v>23.25</v>
      </c>
      <c r="P27" s="20">
        <v>1200000</v>
      </c>
      <c r="Q27" s="43"/>
    </row>
    <row r="28" spans="1:17" x14ac:dyDescent="0.3">
      <c r="A28" s="48">
        <v>45163</v>
      </c>
      <c r="B28" s="20">
        <f t="shared" si="0"/>
        <v>12230</v>
      </c>
      <c r="C28" s="35">
        <v>12.23</v>
      </c>
      <c r="D28" s="35">
        <v>7.34</v>
      </c>
      <c r="E28" s="35">
        <v>7.69</v>
      </c>
      <c r="F28" s="20">
        <v>135</v>
      </c>
      <c r="G28" s="20">
        <v>17</v>
      </c>
      <c r="H28" s="20">
        <v>270</v>
      </c>
      <c r="I28" s="20">
        <v>44</v>
      </c>
      <c r="J28" s="20">
        <v>262</v>
      </c>
      <c r="K28" s="20">
        <v>21</v>
      </c>
      <c r="L28" s="20" t="s">
        <v>35</v>
      </c>
      <c r="M28" s="20">
        <v>400</v>
      </c>
      <c r="N28" s="20">
        <v>0.3</v>
      </c>
      <c r="O28" s="35">
        <v>23.7</v>
      </c>
      <c r="P28" s="20">
        <v>1400000</v>
      </c>
      <c r="Q28" s="43"/>
    </row>
    <row r="29" spans="1:17" x14ac:dyDescent="0.3">
      <c r="A29" s="48">
        <v>45164</v>
      </c>
      <c r="B29" s="20">
        <f t="shared" si="0"/>
        <v>13230</v>
      </c>
      <c r="C29" s="35">
        <v>13.23</v>
      </c>
      <c r="D29" s="35">
        <v>7.27</v>
      </c>
      <c r="E29" s="35">
        <v>7.72</v>
      </c>
      <c r="F29" s="20">
        <v>130</v>
      </c>
      <c r="G29" s="20">
        <v>18</v>
      </c>
      <c r="H29" s="20">
        <v>282</v>
      </c>
      <c r="I29" s="20">
        <v>48</v>
      </c>
      <c r="J29" s="20">
        <v>268</v>
      </c>
      <c r="K29" s="20">
        <v>22</v>
      </c>
      <c r="L29" s="20" t="s">
        <v>35</v>
      </c>
      <c r="M29" s="20">
        <v>600</v>
      </c>
      <c r="N29" s="20">
        <v>0.3</v>
      </c>
      <c r="O29" s="35">
        <v>23.46</v>
      </c>
      <c r="P29" s="20">
        <v>1500000</v>
      </c>
      <c r="Q29" s="43"/>
    </row>
    <row r="30" spans="1:17" x14ac:dyDescent="0.3">
      <c r="A30" s="48">
        <v>45165</v>
      </c>
      <c r="B30" s="20">
        <f t="shared" si="0"/>
        <v>12670</v>
      </c>
      <c r="C30" s="35">
        <v>12.67</v>
      </c>
      <c r="D30" s="35">
        <v>7.32</v>
      </c>
      <c r="E30" s="35">
        <v>7.75</v>
      </c>
      <c r="F30" s="20">
        <v>125</v>
      </c>
      <c r="G30" s="20">
        <v>17</v>
      </c>
      <c r="H30" s="20">
        <v>288</v>
      </c>
      <c r="I30" s="20">
        <v>44</v>
      </c>
      <c r="J30" s="20">
        <v>258</v>
      </c>
      <c r="K30" s="20">
        <v>21</v>
      </c>
      <c r="L30" s="20" t="s">
        <v>35</v>
      </c>
      <c r="M30" s="20">
        <v>500</v>
      </c>
      <c r="N30" s="20">
        <v>0.2</v>
      </c>
      <c r="O30" s="35">
        <v>23.53</v>
      </c>
      <c r="P30" s="20">
        <v>1200000</v>
      </c>
      <c r="Q30" s="43"/>
    </row>
    <row r="31" spans="1:17" x14ac:dyDescent="0.3">
      <c r="A31" s="48">
        <v>45166</v>
      </c>
      <c r="B31" s="20">
        <f t="shared" si="0"/>
        <v>12300</v>
      </c>
      <c r="C31" s="35">
        <v>12.3</v>
      </c>
      <c r="D31" s="35">
        <v>7.36</v>
      </c>
      <c r="E31" s="35">
        <v>7.81</v>
      </c>
      <c r="F31" s="20">
        <v>135</v>
      </c>
      <c r="G31" s="20">
        <v>18</v>
      </c>
      <c r="H31" s="20">
        <v>276</v>
      </c>
      <c r="I31" s="20">
        <v>48</v>
      </c>
      <c r="J31" s="20">
        <v>266</v>
      </c>
      <c r="K31" s="20">
        <v>23</v>
      </c>
      <c r="L31" s="20" t="s">
        <v>35</v>
      </c>
      <c r="M31" s="20">
        <v>400</v>
      </c>
      <c r="N31" s="20">
        <v>0.3</v>
      </c>
      <c r="O31" s="35">
        <v>24.15</v>
      </c>
      <c r="P31" s="20">
        <v>1300000</v>
      </c>
      <c r="Q31" s="43"/>
    </row>
    <row r="32" spans="1:17" x14ac:dyDescent="0.3">
      <c r="A32" s="48">
        <v>45167</v>
      </c>
      <c r="B32" s="20">
        <f t="shared" si="0"/>
        <v>12840</v>
      </c>
      <c r="C32" s="35">
        <v>12.84</v>
      </c>
      <c r="D32" s="35">
        <v>7.3</v>
      </c>
      <c r="E32" s="35">
        <v>7.76</v>
      </c>
      <c r="F32" s="20">
        <v>120</v>
      </c>
      <c r="G32" s="20">
        <v>17</v>
      </c>
      <c r="H32" s="20">
        <v>294</v>
      </c>
      <c r="I32" s="20">
        <v>44</v>
      </c>
      <c r="J32" s="20">
        <v>270</v>
      </c>
      <c r="K32" s="20">
        <v>26</v>
      </c>
      <c r="L32" s="20" t="s">
        <v>35</v>
      </c>
      <c r="M32" s="20">
        <v>600</v>
      </c>
      <c r="N32" s="20">
        <v>0.2</v>
      </c>
      <c r="O32" s="35">
        <v>23.85</v>
      </c>
      <c r="P32" s="20">
        <v>1400000</v>
      </c>
      <c r="Q32" s="43"/>
    </row>
    <row r="33" spans="1:17" x14ac:dyDescent="0.3">
      <c r="A33" s="48">
        <v>45168</v>
      </c>
      <c r="B33" s="20">
        <f t="shared" si="0"/>
        <v>12650</v>
      </c>
      <c r="C33" s="35">
        <v>12.65</v>
      </c>
      <c r="D33" s="35">
        <v>7.26</v>
      </c>
      <c r="E33" s="35">
        <v>7.71</v>
      </c>
      <c r="F33" s="20">
        <v>130</v>
      </c>
      <c r="G33" s="20">
        <v>16</v>
      </c>
      <c r="H33" s="20">
        <v>300</v>
      </c>
      <c r="I33" s="20">
        <v>48</v>
      </c>
      <c r="J33" s="20">
        <v>278</v>
      </c>
      <c r="K33" s="20">
        <v>23</v>
      </c>
      <c r="L33" s="20" t="s">
        <v>35</v>
      </c>
      <c r="M33" s="20">
        <v>500</v>
      </c>
      <c r="N33" s="20">
        <v>0.3</v>
      </c>
      <c r="O33" s="35">
        <v>23.64</v>
      </c>
      <c r="P33" s="20">
        <v>1500000</v>
      </c>
      <c r="Q33" s="43"/>
    </row>
    <row r="34" spans="1:17" ht="15" thickBot="1" x14ac:dyDescent="0.35">
      <c r="A34" s="49">
        <v>45169</v>
      </c>
      <c r="B34" s="37">
        <f t="shared" si="0"/>
        <v>12770</v>
      </c>
      <c r="C34" s="42">
        <v>12.77</v>
      </c>
      <c r="D34" s="42">
        <v>7.34</v>
      </c>
      <c r="E34" s="42">
        <v>7.68</v>
      </c>
      <c r="F34" s="37">
        <v>135</v>
      </c>
      <c r="G34" s="37">
        <v>18</v>
      </c>
      <c r="H34" s="37">
        <v>308</v>
      </c>
      <c r="I34" s="37">
        <v>44</v>
      </c>
      <c r="J34" s="37">
        <v>268</v>
      </c>
      <c r="K34" s="37">
        <v>24</v>
      </c>
      <c r="L34" s="37" t="s">
        <v>35</v>
      </c>
      <c r="M34" s="37">
        <v>400</v>
      </c>
      <c r="N34" s="37">
        <v>0.2</v>
      </c>
      <c r="O34" s="42">
        <v>23.4</v>
      </c>
      <c r="P34" s="37">
        <v>1300000</v>
      </c>
      <c r="Q34" s="50"/>
    </row>
    <row r="35" spans="1:17" ht="15" thickBot="1" x14ac:dyDescent="0.35">
      <c r="A35" s="30" t="s">
        <v>30</v>
      </c>
      <c r="B35" s="13">
        <f>AVERAGE(B4:B34)</f>
        <v>13239.354838709678</v>
      </c>
      <c r="C35" s="13">
        <f t="shared" ref="C35:P35" si="1">AVERAGE(C4:C34)</f>
        <v>13.239354838709682</v>
      </c>
      <c r="D35" s="13">
        <f t="shared" si="1"/>
        <v>7.3106451612903243</v>
      </c>
      <c r="E35" s="13">
        <f t="shared" si="1"/>
        <v>7.7045161290322577</v>
      </c>
      <c r="F35" s="13">
        <f t="shared" si="1"/>
        <v>126.90322580645162</v>
      </c>
      <c r="G35" s="13">
        <f t="shared" si="1"/>
        <v>17.419354838709676</v>
      </c>
      <c r="H35" s="13">
        <f t="shared" si="1"/>
        <v>282.70967741935482</v>
      </c>
      <c r="I35" s="13">
        <f t="shared" si="1"/>
        <v>45.032258064516128</v>
      </c>
      <c r="J35" s="13">
        <f t="shared" si="1"/>
        <v>263.12903225806451</v>
      </c>
      <c r="K35" s="13">
        <f t="shared" si="1"/>
        <v>23.032258064516128</v>
      </c>
      <c r="L35" s="13" t="s">
        <v>35</v>
      </c>
      <c r="M35" s="51">
        <f t="shared" si="1"/>
        <v>496.77419354838707</v>
      </c>
      <c r="N35" s="13">
        <f t="shared" si="1"/>
        <v>0.26129032258064516</v>
      </c>
      <c r="O35" s="13">
        <f t="shared" si="1"/>
        <v>23.291290322580647</v>
      </c>
      <c r="P35" s="13">
        <f t="shared" si="1"/>
        <v>1387096.7741935484</v>
      </c>
      <c r="Q35" s="21"/>
    </row>
    <row r="36" spans="1:17" x14ac:dyDescent="0.3">
      <c r="C36" s="39">
        <f>SUM(C4:C34)</f>
        <v>410.42000000000013</v>
      </c>
    </row>
    <row r="41" spans="1:17" ht="40.799999999999997" customHeight="1" x14ac:dyDescent="0.3">
      <c r="A41" s="54" t="s">
        <v>31</v>
      </c>
      <c r="B41" s="54"/>
      <c r="C41" s="53" t="s">
        <v>32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6"/>
    </row>
    <row r="43" spans="1:17" x14ac:dyDescent="0.3">
      <c r="A43" s="14" t="s">
        <v>33</v>
      </c>
      <c r="B43" s="15">
        <f>MIN(B4:B34)</f>
        <v>11160</v>
      </c>
      <c r="C43" s="15">
        <f t="shared" ref="C43:P43" si="2">MIN(C4:C34)</f>
        <v>11.16</v>
      </c>
      <c r="D43" s="15">
        <f t="shared" si="2"/>
        <v>7.2</v>
      </c>
      <c r="E43" s="15">
        <f t="shared" si="2"/>
        <v>7.35</v>
      </c>
      <c r="F43" s="15">
        <f t="shared" si="2"/>
        <v>120</v>
      </c>
      <c r="G43" s="15">
        <f t="shared" si="2"/>
        <v>16</v>
      </c>
      <c r="H43" s="15">
        <f t="shared" si="2"/>
        <v>264</v>
      </c>
      <c r="I43" s="15">
        <f t="shared" si="2"/>
        <v>36</v>
      </c>
      <c r="J43" s="15">
        <f t="shared" si="2"/>
        <v>249</v>
      </c>
      <c r="K43" s="15">
        <f t="shared" si="2"/>
        <v>21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22.59</v>
      </c>
      <c r="P43" s="15">
        <f t="shared" si="2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14960</v>
      </c>
      <c r="C45" s="15">
        <f t="shared" ref="C45:P45" si="3">MAX(C4:C34)</f>
        <v>14.96</v>
      </c>
      <c r="D45" s="15">
        <f t="shared" si="3"/>
        <v>7.45</v>
      </c>
      <c r="E45" s="15">
        <f t="shared" si="3"/>
        <v>7.86</v>
      </c>
      <c r="F45" s="15">
        <f t="shared" si="3"/>
        <v>135</v>
      </c>
      <c r="G45" s="15">
        <f t="shared" si="3"/>
        <v>19</v>
      </c>
      <c r="H45" s="15">
        <f t="shared" si="3"/>
        <v>312</v>
      </c>
      <c r="I45" s="15">
        <f t="shared" si="3"/>
        <v>48</v>
      </c>
      <c r="J45" s="15">
        <f t="shared" si="3"/>
        <v>282</v>
      </c>
      <c r="K45" s="15">
        <f t="shared" si="3"/>
        <v>28</v>
      </c>
      <c r="L45" s="15"/>
      <c r="M45" s="15">
        <f t="shared" si="3"/>
        <v>700</v>
      </c>
      <c r="N45" s="15">
        <f t="shared" si="3"/>
        <v>0.3</v>
      </c>
      <c r="O45" s="15">
        <f t="shared" si="3"/>
        <v>24.35</v>
      </c>
      <c r="P45" s="15">
        <f t="shared" si="3"/>
        <v>1700000</v>
      </c>
      <c r="Q45" s="15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2024-07-29T13:15:23Z</dcterms:modified>
</cp:coreProperties>
</file>