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F53CB0DB-3E2D-487A-81AF-84B93A7ECE1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" l="1"/>
  <c r="D35" i="3"/>
  <c r="E35" i="3"/>
  <c r="F35" i="3"/>
  <c r="G35" i="3"/>
  <c r="H35" i="3"/>
  <c r="I35" i="3"/>
  <c r="J35" i="3"/>
  <c r="K35" i="3"/>
  <c r="M35" i="3"/>
  <c r="N35" i="3"/>
  <c r="O35" i="3"/>
  <c r="P35" i="3"/>
  <c r="C36" i="5"/>
  <c r="C36" i="4"/>
  <c r="B35" i="3"/>
  <c r="C36" i="6" l="1"/>
  <c r="B30" i="6" l="1"/>
  <c r="B31" i="6"/>
  <c r="B32" i="6"/>
  <c r="B33" i="6"/>
  <c r="B34" i="6"/>
  <c r="B31" i="5"/>
  <c r="B32" i="5"/>
  <c r="B33" i="5"/>
  <c r="B34" i="5"/>
  <c r="B31" i="4"/>
  <c r="B32" i="4"/>
  <c r="B33" i="4"/>
  <c r="B34" i="4"/>
  <c r="B31" i="3"/>
  <c r="B32" i="3"/>
  <c r="B33" i="3"/>
  <c r="B34" i="3"/>
  <c r="B5" i="6" l="1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4" i="6"/>
  <c r="B25" i="4"/>
  <c r="B26" i="4"/>
  <c r="B27" i="4"/>
  <c r="B28" i="4"/>
  <c r="B29" i="4"/>
  <c r="B30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4" i="4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4" i="5"/>
  <c r="B26" i="3"/>
  <c r="B27" i="3"/>
  <c r="B28" i="3"/>
  <c r="B29" i="3"/>
  <c r="B30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4" i="3"/>
  <c r="C36" i="3"/>
  <c r="E43" i="3"/>
  <c r="F43" i="3"/>
  <c r="G43" i="3"/>
  <c r="H43" i="3"/>
  <c r="I43" i="3"/>
  <c r="J43" i="3"/>
  <c r="K43" i="3"/>
  <c r="M43" i="3"/>
  <c r="N43" i="3"/>
  <c r="O43" i="3"/>
  <c r="P43" i="3"/>
  <c r="D43" i="3"/>
  <c r="C35" i="6" l="1"/>
  <c r="D35" i="6"/>
  <c r="E35" i="6"/>
  <c r="F35" i="6"/>
  <c r="G35" i="6"/>
  <c r="H35" i="6"/>
  <c r="I35" i="6"/>
  <c r="J35" i="6"/>
  <c r="K35" i="6"/>
  <c r="M35" i="6"/>
  <c r="N35" i="6"/>
  <c r="O35" i="6"/>
  <c r="P35" i="6"/>
  <c r="B35" i="6"/>
  <c r="C35" i="5"/>
  <c r="D35" i="5"/>
  <c r="E35" i="5"/>
  <c r="F35" i="5"/>
  <c r="G35" i="5"/>
  <c r="H35" i="5"/>
  <c r="I35" i="5"/>
  <c r="J35" i="5"/>
  <c r="K35" i="5"/>
  <c r="M35" i="5"/>
  <c r="N35" i="5"/>
  <c r="O35" i="5"/>
  <c r="P35" i="5"/>
  <c r="B35" i="5"/>
  <c r="P45" i="6"/>
  <c r="O45" i="6"/>
  <c r="N45" i="6"/>
  <c r="M45" i="6"/>
  <c r="K45" i="6"/>
  <c r="J45" i="6"/>
  <c r="I45" i="6"/>
  <c r="H45" i="6"/>
  <c r="G45" i="6"/>
  <c r="F45" i="6"/>
  <c r="E45" i="6"/>
  <c r="D45" i="6"/>
  <c r="C45" i="6"/>
  <c r="B45" i="6"/>
  <c r="P43" i="6"/>
  <c r="O43" i="6"/>
  <c r="N43" i="6"/>
  <c r="M43" i="6"/>
  <c r="K43" i="6"/>
  <c r="J43" i="6"/>
  <c r="I43" i="6"/>
  <c r="H43" i="6"/>
  <c r="G43" i="6"/>
  <c r="F43" i="6"/>
  <c r="E43" i="6"/>
  <c r="D43" i="6"/>
  <c r="C43" i="6"/>
  <c r="B43" i="6"/>
  <c r="P45" i="5"/>
  <c r="O45" i="5"/>
  <c r="N45" i="5"/>
  <c r="M45" i="5"/>
  <c r="K45" i="5"/>
  <c r="J45" i="5"/>
  <c r="I45" i="5"/>
  <c r="H45" i="5"/>
  <c r="G45" i="5"/>
  <c r="F45" i="5"/>
  <c r="E45" i="5"/>
  <c r="D45" i="5"/>
  <c r="C45" i="5"/>
  <c r="B45" i="5"/>
  <c r="P43" i="5"/>
  <c r="O43" i="5"/>
  <c r="N43" i="5"/>
  <c r="M43" i="5"/>
  <c r="K43" i="5"/>
  <c r="J43" i="5"/>
  <c r="I43" i="5"/>
  <c r="H43" i="5"/>
  <c r="G43" i="5"/>
  <c r="F43" i="5"/>
  <c r="E43" i="5"/>
  <c r="D43" i="5"/>
  <c r="C43" i="5"/>
  <c r="B43" i="5"/>
  <c r="P45" i="4"/>
  <c r="O45" i="4"/>
  <c r="N45" i="4"/>
  <c r="M45" i="4"/>
  <c r="K45" i="4"/>
  <c r="J45" i="4"/>
  <c r="I45" i="4"/>
  <c r="H45" i="4"/>
  <c r="G45" i="4"/>
  <c r="F45" i="4"/>
  <c r="E45" i="4"/>
  <c r="D45" i="4"/>
  <c r="C45" i="4"/>
  <c r="B45" i="4"/>
  <c r="P43" i="4"/>
  <c r="O43" i="4"/>
  <c r="N43" i="4"/>
  <c r="M43" i="4"/>
  <c r="K43" i="4"/>
  <c r="J43" i="4"/>
  <c r="I43" i="4"/>
  <c r="H43" i="4"/>
  <c r="G43" i="4"/>
  <c r="F43" i="4"/>
  <c r="E43" i="4"/>
  <c r="D43" i="4"/>
  <c r="C43" i="4"/>
  <c r="B43" i="4"/>
  <c r="C35" i="4"/>
  <c r="D35" i="4"/>
  <c r="E35" i="4"/>
  <c r="F35" i="4"/>
  <c r="G35" i="4"/>
  <c r="H35" i="4"/>
  <c r="I35" i="4"/>
  <c r="J35" i="4"/>
  <c r="K35" i="4"/>
  <c r="M35" i="4"/>
  <c r="N35" i="4"/>
  <c r="O35" i="4"/>
  <c r="P35" i="4"/>
  <c r="B35" i="4"/>
  <c r="C43" i="3"/>
  <c r="C45" i="3"/>
  <c r="D45" i="3"/>
  <c r="E45" i="3"/>
  <c r="F45" i="3"/>
  <c r="G45" i="3"/>
  <c r="H45" i="3"/>
  <c r="I45" i="3"/>
  <c r="J45" i="3"/>
  <c r="K45" i="3"/>
  <c r="M45" i="3"/>
  <c r="N45" i="3"/>
  <c r="O45" i="3"/>
  <c r="P45" i="3"/>
  <c r="B45" i="3"/>
  <c r="B43" i="3"/>
</calcChain>
</file>

<file path=xl/sharedStrings.xml><?xml version="1.0" encoding="utf-8"?>
<sst xmlns="http://schemas.openxmlformats.org/spreadsheetml/2006/main" count="298" uniqueCount="50">
  <si>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</si>
  <si>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</si>
  <si>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</si>
  <si>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</si>
  <si>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</si>
  <si>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</si>
  <si>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</si>
  <si>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</si>
  <si>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</si>
  <si>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</si>
  <si>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</si>
  <si>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</si>
  <si>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</si>
  <si>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</si>
  <si>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</si>
  <si>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</si>
  <si>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</si>
  <si>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</si>
  <si>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</si>
  <si>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</si>
  <si>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</si>
  <si>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</si>
  <si>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</si>
  <si>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</si>
  <si>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</si>
  <si>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</si>
  <si>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</si>
  <si>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</si>
  <si>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</si>
  <si>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</si>
  <si>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Kodra STP, 25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</si>
  <si>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</si>
  <si>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</si>
  <si>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</si>
  <si>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</si>
  <si>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</si>
  <si>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</si>
  <si>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</si>
  <si>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</si>
  <si>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-</t>
  </si>
  <si>
    <t>Maintenance work for rising main from Ghagharnalla MPS to Numayadahi STP is in progress.</t>
  </si>
  <si>
    <t xml:space="preserve">Maintenance work in rising main from Ghagharnalla MPS to Numayadahi STP was completed on 04.08.2022 at 5 PM. Subsequently, Ghagharnalla MPS, Sasus Khaderi SPS and Numayadahi STP were teken into operation. </t>
  </si>
  <si>
    <t>1. Inlet gate of Ghagharnalla MPS was reduced by 70% for reducing raw sewage pumping from Ghagharnalla MPS at 10:30 AM on 18.08.2022 due to rise in water level of Yamuna river because of flood.
2. Sasur Kadheri SPS is not in operation since 16.08.2022 due to flood.</t>
  </si>
  <si>
    <t>1. Raw sewage pumping from Ghagarnalla MPS is reduced since 18.08.2022 due to flood.
2. Sasur Kadheri SPS is not in operation since 16.08.2022 due to flood.</t>
  </si>
  <si>
    <t>Tapping point at Amitabh bachchan culvert is closed at 6:30 PM on 29.07.2022 due to increase in river level. Currently, raw sewage is being received from Allahpur drain and house connections.</t>
  </si>
  <si>
    <t>Tapping point at Amitabh bachchan culvert was opened at 2:00 PM on 04.08.2022 due to increase in river level. Currently, complete raw sewage is being received at Salori STP.</t>
  </si>
  <si>
    <t>1. Tapping point at Amitabh bachchan culvert is closed at 4:15 PM on 16.08.2022 due to increase in river level. 
2. Inlet gate for raw sewage from Allahpur drain were closed at 10:15 AM on 16.08.2022 by flood department due to increase in river level. 
3. Currently, raw sewage is being received from house connections only.</t>
  </si>
  <si>
    <t>1. Inlet gate at tapping point for nearby drain is closed at around 9:30 AM on 25.08.2022 due to rise in water level of Yamuna river due to flood.
2. Currently, raw sewage is being received from Vivekanand park SPS and Kalimandir SPS.</t>
  </si>
  <si>
    <t>Sasur Kadheri SPS was stopped at 5:30 PM on 16.08.2022 due to rise in water level of Yamuna river because of flood.</t>
  </si>
  <si>
    <t>Retaining wall for nearby nalla is broken from 4:00 AM to 7:45 PM due to heavy rain hence raw sewage pumping is less.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</si>
</sst>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15" fontId="14" fillId="0" borderId="13" xfId="0" applyNumberFormat="1" applyFont="1" applyBorder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/>
    </xf>
    <xf numFmtId="2" fontId="14" fillId="0" borderId="19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1" xfId="0" applyNumberFormat="1" applyFont="1" applyBorder="1" applyAlignment="1">
      <alignment horizontal="left" vertical="center" wrapText="1"/>
    </xf>
    <xf numFmtId="2" fontId="14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8" fillId="7" borderId="19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15" fontId="14" fillId="0" borderId="1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15" fontId="12" fillId="0" borderId="29" xfId="0" applyNumberFormat="1" applyFont="1" applyBorder="1" applyAlignment="1">
      <alignment horizontal="center" vertical="center" wrapText="1"/>
    </xf>
    <xf numFmtId="15" fontId="12" fillId="0" borderId="30" xfId="0" applyNumberFormat="1" applyFont="1" applyBorder="1" applyAlignment="1">
      <alignment horizontal="center" vertical="center" wrapText="1"/>
    </xf>
    <xf numFmtId="15" fontId="12" fillId="0" borderId="3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12" fillId="0" borderId="7" xfId="0" applyNumberFormat="1" applyFont="1" applyBorder="1" applyAlignment="1">
      <alignment vertical="center" wrapText="1"/>
    </xf>
    <xf numFmtId="2" fontId="12" fillId="0" borderId="34" xfId="0" applyNumberFormat="1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2" fontId="12" fillId="0" borderId="21" xfId="0" applyNumberFormat="1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quotePrefix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2" fontId="12" fillId="0" borderId="31" xfId="0" applyNumberFormat="1" applyFont="1" applyBorder="1" applyAlignment="1">
      <alignment horizontal="left" vertical="center" wrapText="1"/>
    </xf>
    <xf numFmtId="2" fontId="12" fillId="0" borderId="36" xfId="0" applyNumberFormat="1" applyFont="1" applyBorder="1" applyAlignment="1">
      <alignment horizontal="left" vertical="center" wrapText="1"/>
    </xf>
    <xf numFmtId="2" fontId="12" fillId="0" borderId="20" xfId="0" applyNumberFormat="1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3" fillId="0" borderId="6" xfId="0" applyFont="1" applyBorder="1"/>
    <xf numFmtId="0" fontId="13" fillId="0" borderId="1" xfId="0" applyFont="1" applyBorder="1"/>
    <xf numFmtId="0" fontId="13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3" fillId="4" borderId="9" xfId="0" applyFont="1" applyFill="1" applyBorder="1" applyAlignment="1">
      <alignment horizontal="center" vertical="center" wrapText="1"/>
    </xf>
    <xf numFmtId="0" fontId="4" fillId="5" borderId="10" xfId="0" applyFont="1" applyFill="1" applyBorder="1"/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left" vertical="center" wrapText="1"/>
    </xf>
    <xf numFmtId="2" fontId="12" fillId="0" borderId="34" xfId="0" applyNumberFormat="1" applyFont="1" applyBorder="1" applyAlignment="1">
      <alignment horizontal="left" vertical="center" wrapText="1"/>
    </xf>
    <xf numFmtId="0" fontId="2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22860</xdr:colOff>
      <xdr:row>0</xdr:row>
      <xdr:rowOff>45720</xdr:rowOff>
    </xdr:from>
    <xdr:to>
      <xdr:col>16</xdr:col>
      <xdr:colOff>2034540</xdr:colOff>
      <xdr:row>0</xdr:row>
      <xdr:rowOff>841805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45980" y="45720"/>
          <a:ext cx="2011680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723900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60960</xdr:colOff>
      <xdr:row>0</xdr:row>
      <xdr:rowOff>0</xdr:rowOff>
    </xdr:from>
    <xdr:to>
      <xdr:col>16</xdr:col>
      <xdr:colOff>1348740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5"/>
  <sheetViews>
    <sheetView zoomScale="105" workbookViewId="0">
      <selection activeCell="N37" sqref="N37"/>
    </sheetView>
  </sheetViews>
  <sheetFormatPr defaultRowHeight="14.4" x14ac:dyDescent="0.3"/>
  <cols>
    <col min="1" max="1" width="9.77734375" customWidth="1"/>
    <col min="2" max="2" width="8.88671875" bestFit="1" customWidth="1"/>
    <col min="3" max="3" width="8.88671875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1" bestFit="1" customWidth="1"/>
    <col min="17" max="17" width="40.21875" customWidth="1"/>
  </cols>
  <sheetData>
    <row r="1" spans="1:46" ht="69.75" customHeight="1" thickBot="1" x14ac:dyDescent="0.6">
      <c r="A1" s="70" t="s">
        <v>25</v>
      </c>
      <c r="B1" s="71"/>
      <c r="C1" s="71"/>
      <c r="D1" s="71"/>
      <c r="E1" s="71"/>
      <c r="F1" s="71"/>
      <c r="G1" s="71"/>
      <c r="H1" s="72"/>
      <c r="I1" s="72"/>
      <c r="J1" s="71"/>
      <c r="K1" s="71"/>
      <c r="L1" s="71"/>
      <c r="M1" s="71"/>
      <c r="N1" s="71"/>
      <c r="O1" s="71"/>
      <c r="P1" s="71"/>
      <c r="Q1" s="7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4" t="s">
        <v>0</v>
      </c>
      <c r="B2" s="76" t="s">
        <v>21</v>
      </c>
      <c r="C2" s="77"/>
      <c r="D2" s="78" t="s">
        <v>1</v>
      </c>
      <c r="E2" s="79"/>
      <c r="F2" s="80" t="s">
        <v>2</v>
      </c>
      <c r="G2" s="81"/>
      <c r="H2" s="82" t="s">
        <v>3</v>
      </c>
      <c r="I2" s="83"/>
      <c r="J2" s="84" t="s">
        <v>4</v>
      </c>
      <c r="K2" s="81"/>
      <c r="L2" s="85" t="s">
        <v>5</v>
      </c>
      <c r="M2" s="81"/>
      <c r="N2" s="2" t="s">
        <v>6</v>
      </c>
      <c r="O2" s="85" t="s">
        <v>7</v>
      </c>
      <c r="P2" s="86"/>
      <c r="Q2" s="87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5"/>
      <c r="B3" s="4" t="s">
        <v>9</v>
      </c>
      <c r="C3" s="5" t="s">
        <v>10</v>
      </c>
      <c r="D3" s="6" t="s">
        <v>11</v>
      </c>
      <c r="E3" s="6" t="s">
        <v>22</v>
      </c>
      <c r="F3" s="23" t="s">
        <v>12</v>
      </c>
      <c r="G3" s="24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7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3">
        <v>44774</v>
      </c>
      <c r="B4" s="52">
        <f>C4*1000</f>
        <v>0</v>
      </c>
      <c r="C4" s="35">
        <v>0</v>
      </c>
      <c r="D4" s="61" t="s">
        <v>39</v>
      </c>
      <c r="E4" s="61" t="s">
        <v>39</v>
      </c>
      <c r="F4" s="61" t="s">
        <v>39</v>
      </c>
      <c r="G4" s="61" t="s">
        <v>39</v>
      </c>
      <c r="H4" s="61" t="s">
        <v>39</v>
      </c>
      <c r="I4" s="61" t="s">
        <v>39</v>
      </c>
      <c r="J4" s="61" t="s">
        <v>39</v>
      </c>
      <c r="K4" s="61" t="s">
        <v>39</v>
      </c>
      <c r="L4" s="35" t="s">
        <v>37</v>
      </c>
      <c r="M4" s="61" t="s">
        <v>39</v>
      </c>
      <c r="N4" s="61" t="s">
        <v>39</v>
      </c>
      <c r="O4" s="52">
        <v>23.22</v>
      </c>
      <c r="P4" s="52">
        <v>1700000</v>
      </c>
      <c r="Q4" s="88" t="s">
        <v>40</v>
      </c>
    </row>
    <row r="5" spans="1:46" x14ac:dyDescent="0.3">
      <c r="A5" s="44">
        <v>44775</v>
      </c>
      <c r="B5" s="20">
        <f t="shared" ref="B5:B34" si="0">C5*1000</f>
        <v>0</v>
      </c>
      <c r="C5" s="20">
        <v>0</v>
      </c>
      <c r="D5" s="51" t="s">
        <v>39</v>
      </c>
      <c r="E5" s="51" t="s">
        <v>39</v>
      </c>
      <c r="F5" s="51" t="s">
        <v>39</v>
      </c>
      <c r="G5" s="51" t="s">
        <v>39</v>
      </c>
      <c r="H5" s="51" t="s">
        <v>39</v>
      </c>
      <c r="I5" s="51" t="s">
        <v>39</v>
      </c>
      <c r="J5" s="51" t="s">
        <v>39</v>
      </c>
      <c r="K5" s="51" t="s">
        <v>39</v>
      </c>
      <c r="L5" s="20" t="s">
        <v>37</v>
      </c>
      <c r="M5" s="51" t="s">
        <v>39</v>
      </c>
      <c r="N5" s="51" t="s">
        <v>39</v>
      </c>
      <c r="O5" s="51" t="s">
        <v>39</v>
      </c>
      <c r="P5" s="51" t="s">
        <v>39</v>
      </c>
      <c r="Q5" s="68"/>
    </row>
    <row r="6" spans="1:46" x14ac:dyDescent="0.3">
      <c r="A6" s="44">
        <v>44776</v>
      </c>
      <c r="B6" s="20">
        <f t="shared" si="0"/>
        <v>0</v>
      </c>
      <c r="C6" s="20">
        <v>0</v>
      </c>
      <c r="D6" s="51" t="s">
        <v>39</v>
      </c>
      <c r="E6" s="51" t="s">
        <v>39</v>
      </c>
      <c r="F6" s="51" t="s">
        <v>39</v>
      </c>
      <c r="G6" s="51" t="s">
        <v>39</v>
      </c>
      <c r="H6" s="51" t="s">
        <v>39</v>
      </c>
      <c r="I6" s="51" t="s">
        <v>39</v>
      </c>
      <c r="J6" s="51" t="s">
        <v>39</v>
      </c>
      <c r="K6" s="51" t="s">
        <v>39</v>
      </c>
      <c r="L6" s="20" t="s">
        <v>37</v>
      </c>
      <c r="M6" s="51" t="s">
        <v>39</v>
      </c>
      <c r="N6" s="51" t="s">
        <v>39</v>
      </c>
      <c r="O6" s="51" t="s">
        <v>39</v>
      </c>
      <c r="P6" s="51" t="s">
        <v>39</v>
      </c>
      <c r="Q6" s="89"/>
    </row>
    <row r="7" spans="1:46" ht="79.2" x14ac:dyDescent="0.3">
      <c r="A7" s="44">
        <v>44777</v>
      </c>
      <c r="B7" s="20">
        <f t="shared" si="0"/>
        <v>8390</v>
      </c>
      <c r="C7" s="20">
        <v>8.39</v>
      </c>
      <c r="D7" s="20">
        <v>7.28</v>
      </c>
      <c r="E7" s="20">
        <v>7.67</v>
      </c>
      <c r="F7" s="20">
        <v>145</v>
      </c>
      <c r="G7" s="20">
        <v>18</v>
      </c>
      <c r="H7" s="20">
        <v>324</v>
      </c>
      <c r="I7" s="20">
        <v>44</v>
      </c>
      <c r="J7" s="20">
        <v>265</v>
      </c>
      <c r="K7" s="20">
        <v>27</v>
      </c>
      <c r="L7" s="20" t="s">
        <v>37</v>
      </c>
      <c r="M7" s="20">
        <v>600</v>
      </c>
      <c r="N7" s="20">
        <v>0.3</v>
      </c>
      <c r="O7" s="20">
        <v>24.27</v>
      </c>
      <c r="P7" s="20">
        <v>1400000</v>
      </c>
      <c r="Q7" s="17" t="s">
        <v>41</v>
      </c>
    </row>
    <row r="8" spans="1:46" x14ac:dyDescent="0.3">
      <c r="A8" s="44">
        <v>44778</v>
      </c>
      <c r="B8" s="20">
        <f t="shared" si="0"/>
        <v>59640</v>
      </c>
      <c r="C8" s="20">
        <v>59.64</v>
      </c>
      <c r="D8" s="20">
        <v>7.18</v>
      </c>
      <c r="E8" s="20">
        <v>7.85</v>
      </c>
      <c r="F8" s="20">
        <v>140</v>
      </c>
      <c r="G8" s="20">
        <v>12</v>
      </c>
      <c r="H8" s="20">
        <v>320</v>
      </c>
      <c r="I8" s="20">
        <v>48</v>
      </c>
      <c r="J8" s="20">
        <v>252</v>
      </c>
      <c r="K8" s="20">
        <v>25</v>
      </c>
      <c r="L8" s="20" t="s">
        <v>37</v>
      </c>
      <c r="M8" s="20">
        <v>400</v>
      </c>
      <c r="N8" s="20">
        <v>0.2</v>
      </c>
      <c r="O8" s="20">
        <v>23.69</v>
      </c>
      <c r="P8" s="20">
        <v>1200000</v>
      </c>
      <c r="Q8" s="17"/>
    </row>
    <row r="9" spans="1:46" x14ac:dyDescent="0.3">
      <c r="A9" s="44">
        <v>44779</v>
      </c>
      <c r="B9" s="20">
        <f t="shared" si="0"/>
        <v>67370</v>
      </c>
      <c r="C9" s="20">
        <v>67.37</v>
      </c>
      <c r="D9" s="20">
        <v>7.26</v>
      </c>
      <c r="E9" s="20">
        <v>7.78</v>
      </c>
      <c r="F9" s="20">
        <v>150</v>
      </c>
      <c r="G9" s="20">
        <v>15</v>
      </c>
      <c r="H9" s="20">
        <v>312</v>
      </c>
      <c r="I9" s="20">
        <v>40</v>
      </c>
      <c r="J9" s="20">
        <v>245</v>
      </c>
      <c r="K9" s="20">
        <v>26</v>
      </c>
      <c r="L9" s="20" t="s">
        <v>37</v>
      </c>
      <c r="M9" s="20">
        <v>500</v>
      </c>
      <c r="N9" s="20">
        <v>0.3</v>
      </c>
      <c r="O9" s="20">
        <v>24.59</v>
      </c>
      <c r="P9" s="20">
        <v>1400000</v>
      </c>
      <c r="Q9" s="17"/>
    </row>
    <row r="10" spans="1:46" x14ac:dyDescent="0.3">
      <c r="A10" s="44">
        <v>44780</v>
      </c>
      <c r="B10" s="20">
        <f t="shared" si="0"/>
        <v>64530</v>
      </c>
      <c r="C10" s="20">
        <v>64.53</v>
      </c>
      <c r="D10" s="20">
        <v>7.46</v>
      </c>
      <c r="E10" s="20">
        <v>7.64</v>
      </c>
      <c r="F10" s="20">
        <v>140</v>
      </c>
      <c r="G10" s="20">
        <v>13</v>
      </c>
      <c r="H10" s="20">
        <v>328</v>
      </c>
      <c r="I10" s="20">
        <v>36</v>
      </c>
      <c r="J10" s="20">
        <v>265</v>
      </c>
      <c r="K10" s="20">
        <v>22</v>
      </c>
      <c r="L10" s="20" t="s">
        <v>37</v>
      </c>
      <c r="M10" s="20">
        <v>700</v>
      </c>
      <c r="N10" s="20">
        <v>0.3</v>
      </c>
      <c r="O10" s="42">
        <v>24.3</v>
      </c>
      <c r="P10" s="20">
        <v>1300000</v>
      </c>
      <c r="Q10" s="17"/>
    </row>
    <row r="11" spans="1:46" x14ac:dyDescent="0.3">
      <c r="A11" s="44">
        <v>44781</v>
      </c>
      <c r="B11" s="20">
        <f t="shared" si="0"/>
        <v>64650.000000000007</v>
      </c>
      <c r="C11" s="20">
        <v>64.650000000000006</v>
      </c>
      <c r="D11" s="20">
        <v>7.19</v>
      </c>
      <c r="E11" s="20">
        <v>7.72</v>
      </c>
      <c r="F11" s="20">
        <v>135</v>
      </c>
      <c r="G11" s="20">
        <v>14</v>
      </c>
      <c r="H11" s="20">
        <v>312</v>
      </c>
      <c r="I11" s="20">
        <v>40</v>
      </c>
      <c r="J11" s="20">
        <v>236</v>
      </c>
      <c r="K11" s="20">
        <v>24</v>
      </c>
      <c r="L11" s="20" t="s">
        <v>37</v>
      </c>
      <c r="M11" s="20">
        <v>600</v>
      </c>
      <c r="N11" s="20">
        <v>0.3</v>
      </c>
      <c r="O11" s="20">
        <v>23.38</v>
      </c>
      <c r="P11" s="20">
        <v>1200000</v>
      </c>
      <c r="Q11" s="17"/>
    </row>
    <row r="12" spans="1:46" x14ac:dyDescent="0.3">
      <c r="A12" s="44">
        <v>44782</v>
      </c>
      <c r="B12" s="20">
        <f t="shared" si="0"/>
        <v>66110</v>
      </c>
      <c r="C12" s="20">
        <v>66.11</v>
      </c>
      <c r="D12" s="20">
        <v>7.22</v>
      </c>
      <c r="E12" s="20">
        <v>7.76</v>
      </c>
      <c r="F12" s="20">
        <v>140</v>
      </c>
      <c r="G12" s="20">
        <v>15</v>
      </c>
      <c r="H12" s="20">
        <v>324</v>
      </c>
      <c r="I12" s="20">
        <v>44</v>
      </c>
      <c r="J12" s="20">
        <v>252</v>
      </c>
      <c r="K12" s="20">
        <v>27</v>
      </c>
      <c r="L12" s="20" t="s">
        <v>37</v>
      </c>
      <c r="M12" s="20">
        <v>400</v>
      </c>
      <c r="N12" s="20">
        <v>0.2</v>
      </c>
      <c r="O12" s="20">
        <v>24.54</v>
      </c>
      <c r="P12" s="20">
        <v>1400000</v>
      </c>
      <c r="Q12" s="17"/>
    </row>
    <row r="13" spans="1:46" x14ac:dyDescent="0.3">
      <c r="A13" s="44">
        <v>44783</v>
      </c>
      <c r="B13" s="20">
        <f t="shared" si="0"/>
        <v>55630</v>
      </c>
      <c r="C13" s="20">
        <v>55.63</v>
      </c>
      <c r="D13" s="42">
        <v>7.14</v>
      </c>
      <c r="E13" s="20">
        <v>7.69</v>
      </c>
      <c r="F13" s="20">
        <v>135</v>
      </c>
      <c r="G13" s="20">
        <v>15</v>
      </c>
      <c r="H13" s="20">
        <v>280</v>
      </c>
      <c r="I13" s="20">
        <v>36</v>
      </c>
      <c r="J13" s="20">
        <v>260</v>
      </c>
      <c r="K13" s="20">
        <v>24</v>
      </c>
      <c r="L13" s="20" t="s">
        <v>37</v>
      </c>
      <c r="M13" s="20">
        <v>600</v>
      </c>
      <c r="N13" s="20">
        <v>0.3</v>
      </c>
      <c r="O13" s="20">
        <v>24.37</v>
      </c>
      <c r="P13" s="20">
        <v>1400000</v>
      </c>
      <c r="Q13" s="17"/>
    </row>
    <row r="14" spans="1:46" x14ac:dyDescent="0.3">
      <c r="A14" s="44">
        <v>44784</v>
      </c>
      <c r="B14" s="20">
        <f t="shared" si="0"/>
        <v>61520</v>
      </c>
      <c r="C14" s="20">
        <v>61.52</v>
      </c>
      <c r="D14" s="20">
        <v>7.25</v>
      </c>
      <c r="E14" s="20">
        <v>7.78</v>
      </c>
      <c r="F14" s="20">
        <v>130</v>
      </c>
      <c r="G14" s="20">
        <v>12</v>
      </c>
      <c r="H14" s="20">
        <v>308</v>
      </c>
      <c r="I14" s="20">
        <v>40</v>
      </c>
      <c r="J14" s="20">
        <v>258</v>
      </c>
      <c r="K14" s="20">
        <v>24</v>
      </c>
      <c r="L14" s="20" t="s">
        <v>37</v>
      </c>
      <c r="M14" s="20">
        <v>700</v>
      </c>
      <c r="N14" s="20">
        <v>0.3</v>
      </c>
      <c r="O14" s="20">
        <v>22.83</v>
      </c>
      <c r="P14" s="20">
        <v>1200000</v>
      </c>
      <c r="Q14" s="17"/>
      <c r="S14" t="s">
        <v>38</v>
      </c>
    </row>
    <row r="15" spans="1:46" x14ac:dyDescent="0.3">
      <c r="A15" s="44">
        <v>44785</v>
      </c>
      <c r="B15" s="20">
        <f t="shared" si="0"/>
        <v>63710</v>
      </c>
      <c r="C15" s="20">
        <v>63.71</v>
      </c>
      <c r="D15" s="20">
        <v>7.19</v>
      </c>
      <c r="E15" s="20">
        <v>7.64</v>
      </c>
      <c r="F15" s="20">
        <v>135</v>
      </c>
      <c r="G15" s="20">
        <v>13</v>
      </c>
      <c r="H15" s="20">
        <v>296</v>
      </c>
      <c r="I15" s="20">
        <v>36</v>
      </c>
      <c r="J15" s="20">
        <v>284</v>
      </c>
      <c r="K15" s="20">
        <v>20</v>
      </c>
      <c r="L15" s="20" t="s">
        <v>37</v>
      </c>
      <c r="M15" s="20">
        <v>500</v>
      </c>
      <c r="N15" s="20">
        <v>0.3</v>
      </c>
      <c r="O15" s="20">
        <v>24.19</v>
      </c>
      <c r="P15" s="20">
        <v>1300000</v>
      </c>
      <c r="Q15" s="17"/>
    </row>
    <row r="16" spans="1:46" x14ac:dyDescent="0.3">
      <c r="A16" s="44">
        <v>44786</v>
      </c>
      <c r="B16" s="20">
        <f t="shared" si="0"/>
        <v>60150</v>
      </c>
      <c r="C16" s="20">
        <v>60.15</v>
      </c>
      <c r="D16" s="20">
        <v>7.22</v>
      </c>
      <c r="E16" s="42">
        <v>7.7</v>
      </c>
      <c r="F16" s="20">
        <v>130</v>
      </c>
      <c r="G16" s="20">
        <v>14</v>
      </c>
      <c r="H16" s="20">
        <v>320</v>
      </c>
      <c r="I16" s="20">
        <v>40</v>
      </c>
      <c r="J16" s="20">
        <v>236</v>
      </c>
      <c r="K16" s="20">
        <v>22</v>
      </c>
      <c r="L16" s="20" t="s">
        <v>37</v>
      </c>
      <c r="M16" s="20">
        <v>400</v>
      </c>
      <c r="N16" s="20">
        <v>0.3</v>
      </c>
      <c r="O16" s="20">
        <v>22.85</v>
      </c>
      <c r="P16" s="20">
        <v>1400000</v>
      </c>
      <c r="Q16" s="17"/>
    </row>
    <row r="17" spans="1:17" x14ac:dyDescent="0.3">
      <c r="A17" s="44">
        <v>44787</v>
      </c>
      <c r="B17" s="20">
        <f t="shared" si="0"/>
        <v>61250</v>
      </c>
      <c r="C17" s="20">
        <v>61.25</v>
      </c>
      <c r="D17" s="20">
        <v>7.27</v>
      </c>
      <c r="E17" s="20">
        <v>7.68</v>
      </c>
      <c r="F17" s="20">
        <v>130</v>
      </c>
      <c r="G17" s="20">
        <v>12</v>
      </c>
      <c r="H17" s="20">
        <v>304</v>
      </c>
      <c r="I17" s="20">
        <v>36</v>
      </c>
      <c r="J17" s="20">
        <v>255</v>
      </c>
      <c r="K17" s="20">
        <v>26</v>
      </c>
      <c r="L17" s="20" t="s">
        <v>37</v>
      </c>
      <c r="M17" s="20">
        <v>600</v>
      </c>
      <c r="N17" s="20">
        <v>0.3</v>
      </c>
      <c r="O17" s="42">
        <v>23.5</v>
      </c>
      <c r="P17" s="20">
        <v>1300000</v>
      </c>
      <c r="Q17" s="17"/>
    </row>
    <row r="18" spans="1:17" x14ac:dyDescent="0.3">
      <c r="A18" s="44">
        <v>44788</v>
      </c>
      <c r="B18" s="20">
        <f t="shared" si="0"/>
        <v>58070</v>
      </c>
      <c r="C18" s="20">
        <v>58.07</v>
      </c>
      <c r="D18" s="20">
        <v>7.54</v>
      </c>
      <c r="E18" s="20">
        <v>7.69</v>
      </c>
      <c r="F18" s="20">
        <v>140</v>
      </c>
      <c r="G18" s="20">
        <v>15</v>
      </c>
      <c r="H18" s="20">
        <v>312</v>
      </c>
      <c r="I18" s="20">
        <v>40</v>
      </c>
      <c r="J18" s="20">
        <v>280</v>
      </c>
      <c r="K18" s="20">
        <v>22</v>
      </c>
      <c r="L18" s="20" t="s">
        <v>37</v>
      </c>
      <c r="M18" s="20">
        <v>400</v>
      </c>
      <c r="N18" s="20">
        <v>0.3</v>
      </c>
      <c r="O18" s="42">
        <v>22.43</v>
      </c>
      <c r="P18" s="20">
        <v>1200000</v>
      </c>
      <c r="Q18" s="17"/>
    </row>
    <row r="19" spans="1:17" ht="20.399999999999999" customHeight="1" x14ac:dyDescent="0.3">
      <c r="A19" s="44">
        <v>44789</v>
      </c>
      <c r="B19" s="20">
        <f t="shared" si="0"/>
        <v>55840</v>
      </c>
      <c r="C19" s="20">
        <v>55.84</v>
      </c>
      <c r="D19" s="20">
        <v>7.19</v>
      </c>
      <c r="E19" s="20">
        <v>7.64</v>
      </c>
      <c r="F19" s="20">
        <v>135</v>
      </c>
      <c r="G19" s="20">
        <v>13</v>
      </c>
      <c r="H19" s="20">
        <v>296</v>
      </c>
      <c r="I19" s="20">
        <v>32</v>
      </c>
      <c r="J19" s="20">
        <v>252</v>
      </c>
      <c r="K19" s="20">
        <v>20</v>
      </c>
      <c r="L19" s="20" t="s">
        <v>37</v>
      </c>
      <c r="M19" s="20">
        <v>500</v>
      </c>
      <c r="N19" s="20">
        <v>0.3</v>
      </c>
      <c r="O19" s="42">
        <v>23.71</v>
      </c>
      <c r="P19" s="20">
        <v>1300000</v>
      </c>
      <c r="Q19" s="67" t="s">
        <v>48</v>
      </c>
    </row>
    <row r="20" spans="1:17" ht="20.399999999999999" customHeight="1" x14ac:dyDescent="0.3">
      <c r="A20" s="44">
        <v>44790</v>
      </c>
      <c r="B20" s="20">
        <f t="shared" si="0"/>
        <v>35660</v>
      </c>
      <c r="C20" s="20">
        <v>35.659999999999997</v>
      </c>
      <c r="D20" s="20">
        <v>7.22</v>
      </c>
      <c r="E20" s="20">
        <v>7.78</v>
      </c>
      <c r="F20" s="20">
        <v>140</v>
      </c>
      <c r="G20" s="20">
        <v>11</v>
      </c>
      <c r="H20" s="20">
        <v>280</v>
      </c>
      <c r="I20" s="20">
        <v>36</v>
      </c>
      <c r="J20" s="20">
        <v>236</v>
      </c>
      <c r="K20" s="20">
        <v>22</v>
      </c>
      <c r="L20" s="20" t="s">
        <v>37</v>
      </c>
      <c r="M20" s="20">
        <v>400</v>
      </c>
      <c r="N20" s="20">
        <v>0.3</v>
      </c>
      <c r="O20" s="42">
        <v>24.14</v>
      </c>
      <c r="P20" s="20">
        <v>1200000</v>
      </c>
      <c r="Q20" s="89"/>
    </row>
    <row r="21" spans="1:17" ht="92.4" x14ac:dyDescent="0.3">
      <c r="A21" s="44">
        <v>44791</v>
      </c>
      <c r="B21" s="20">
        <f t="shared" si="0"/>
        <v>32320</v>
      </c>
      <c r="C21" s="20">
        <v>32.32</v>
      </c>
      <c r="D21" s="20">
        <v>7.18</v>
      </c>
      <c r="E21" s="20">
        <v>7.21</v>
      </c>
      <c r="F21" s="20">
        <v>130</v>
      </c>
      <c r="G21" s="20">
        <v>12</v>
      </c>
      <c r="H21" s="20">
        <v>300</v>
      </c>
      <c r="I21" s="20">
        <v>32</v>
      </c>
      <c r="J21" s="20">
        <v>240</v>
      </c>
      <c r="K21" s="20">
        <v>24</v>
      </c>
      <c r="L21" s="20" t="s">
        <v>37</v>
      </c>
      <c r="M21" s="20">
        <v>600</v>
      </c>
      <c r="N21" s="20">
        <v>0.3</v>
      </c>
      <c r="O21" s="42">
        <v>22.41</v>
      </c>
      <c r="P21" s="20">
        <v>1400000</v>
      </c>
      <c r="Q21" s="17" t="s">
        <v>42</v>
      </c>
    </row>
    <row r="22" spans="1:17" x14ac:dyDescent="0.3">
      <c r="A22" s="44">
        <v>44792</v>
      </c>
      <c r="B22" s="20">
        <f t="shared" si="0"/>
        <v>31710</v>
      </c>
      <c r="C22" s="20">
        <v>31.71</v>
      </c>
      <c r="D22" s="20">
        <v>7.24</v>
      </c>
      <c r="E22" s="20">
        <v>7.56</v>
      </c>
      <c r="F22" s="20">
        <v>135</v>
      </c>
      <c r="G22" s="20">
        <v>13</v>
      </c>
      <c r="H22" s="20">
        <v>280</v>
      </c>
      <c r="I22" s="20">
        <v>28</v>
      </c>
      <c r="J22" s="20">
        <v>254</v>
      </c>
      <c r="K22" s="20">
        <v>18</v>
      </c>
      <c r="L22" s="20" t="s">
        <v>37</v>
      </c>
      <c r="M22" s="20">
        <v>500</v>
      </c>
      <c r="N22" s="20">
        <v>0.2</v>
      </c>
      <c r="O22" s="42">
        <v>23.5</v>
      </c>
      <c r="P22" s="20">
        <v>1700000</v>
      </c>
      <c r="Q22" s="67" t="s">
        <v>43</v>
      </c>
    </row>
    <row r="23" spans="1:17" x14ac:dyDescent="0.3">
      <c r="A23" s="44">
        <v>44793</v>
      </c>
      <c r="B23" s="20">
        <f t="shared" si="0"/>
        <v>31950</v>
      </c>
      <c r="C23" s="20">
        <v>31.95</v>
      </c>
      <c r="D23" s="20">
        <v>7.21</v>
      </c>
      <c r="E23" s="20">
        <v>7.64</v>
      </c>
      <c r="F23" s="20">
        <v>125</v>
      </c>
      <c r="G23" s="20">
        <v>12</v>
      </c>
      <c r="H23" s="20">
        <v>308</v>
      </c>
      <c r="I23" s="20">
        <v>40</v>
      </c>
      <c r="J23" s="20">
        <v>248</v>
      </c>
      <c r="K23" s="20">
        <v>22</v>
      </c>
      <c r="L23" s="20" t="s">
        <v>37</v>
      </c>
      <c r="M23" s="20">
        <v>600</v>
      </c>
      <c r="N23" s="20">
        <v>0.3</v>
      </c>
      <c r="O23" s="42">
        <v>24.37</v>
      </c>
      <c r="P23" s="20">
        <v>1400000</v>
      </c>
      <c r="Q23" s="68"/>
    </row>
    <row r="24" spans="1:17" x14ac:dyDescent="0.3">
      <c r="A24" s="44">
        <v>44794</v>
      </c>
      <c r="B24" s="20">
        <f t="shared" si="0"/>
        <v>34380</v>
      </c>
      <c r="C24" s="20">
        <v>34.380000000000003</v>
      </c>
      <c r="D24" s="50">
        <v>7.28</v>
      </c>
      <c r="E24" s="20">
        <v>7.79</v>
      </c>
      <c r="F24" s="20">
        <v>135</v>
      </c>
      <c r="G24" s="20">
        <v>15</v>
      </c>
      <c r="H24" s="20">
        <v>292</v>
      </c>
      <c r="I24" s="20">
        <v>32</v>
      </c>
      <c r="J24" s="20">
        <v>252</v>
      </c>
      <c r="K24" s="20">
        <v>25</v>
      </c>
      <c r="L24" s="20" t="s">
        <v>37</v>
      </c>
      <c r="M24" s="20">
        <v>400</v>
      </c>
      <c r="N24" s="20">
        <v>0.3</v>
      </c>
      <c r="O24" s="42">
        <v>22.51</v>
      </c>
      <c r="P24" s="20">
        <v>1300000</v>
      </c>
      <c r="Q24" s="68"/>
    </row>
    <row r="25" spans="1:17" x14ac:dyDescent="0.3">
      <c r="A25" s="44">
        <v>44795</v>
      </c>
      <c r="B25" s="20">
        <f t="shared" si="0"/>
        <v>25750</v>
      </c>
      <c r="C25" s="20">
        <v>25.75</v>
      </c>
      <c r="D25" s="20">
        <v>7.21</v>
      </c>
      <c r="E25" s="20">
        <v>7.39</v>
      </c>
      <c r="F25" s="20">
        <v>130</v>
      </c>
      <c r="G25" s="20">
        <v>13</v>
      </c>
      <c r="H25" s="20">
        <v>284</v>
      </c>
      <c r="I25" s="20">
        <v>40</v>
      </c>
      <c r="J25" s="20">
        <v>220</v>
      </c>
      <c r="K25" s="20">
        <v>18</v>
      </c>
      <c r="L25" s="20" t="s">
        <v>37</v>
      </c>
      <c r="M25" s="20">
        <v>600</v>
      </c>
      <c r="N25" s="20">
        <v>0.3</v>
      </c>
      <c r="O25" s="42">
        <v>23.1</v>
      </c>
      <c r="P25" s="20">
        <v>1700000</v>
      </c>
      <c r="Q25" s="68"/>
    </row>
    <row r="26" spans="1:17" x14ac:dyDescent="0.3">
      <c r="A26" s="44">
        <v>44796</v>
      </c>
      <c r="B26" s="20">
        <f t="shared" si="0"/>
        <v>20800</v>
      </c>
      <c r="C26" s="53">
        <v>20.8</v>
      </c>
      <c r="D26" s="20">
        <v>7.19</v>
      </c>
      <c r="E26" s="20">
        <v>7.64</v>
      </c>
      <c r="F26" s="20">
        <v>120</v>
      </c>
      <c r="G26" s="20">
        <v>11</v>
      </c>
      <c r="H26" s="20">
        <v>300</v>
      </c>
      <c r="I26" s="20">
        <v>44</v>
      </c>
      <c r="J26" s="20">
        <v>240</v>
      </c>
      <c r="K26" s="20">
        <v>21</v>
      </c>
      <c r="L26" s="20" t="s">
        <v>37</v>
      </c>
      <c r="M26" s="20">
        <v>500</v>
      </c>
      <c r="N26" s="20">
        <v>0.2</v>
      </c>
      <c r="O26" s="42">
        <v>21.99</v>
      </c>
      <c r="P26" s="20">
        <v>1200000</v>
      </c>
      <c r="Q26" s="68"/>
    </row>
    <row r="27" spans="1:17" x14ac:dyDescent="0.3">
      <c r="A27" s="44">
        <v>44797</v>
      </c>
      <c r="B27" s="20">
        <f t="shared" si="0"/>
        <v>24100</v>
      </c>
      <c r="C27" s="42">
        <v>24.1</v>
      </c>
      <c r="D27" s="20">
        <v>7.23</v>
      </c>
      <c r="E27" s="20">
        <v>7.58</v>
      </c>
      <c r="F27" s="20">
        <v>125</v>
      </c>
      <c r="G27" s="20">
        <v>14</v>
      </c>
      <c r="H27" s="20">
        <v>308</v>
      </c>
      <c r="I27" s="20">
        <v>36</v>
      </c>
      <c r="J27" s="20">
        <v>264</v>
      </c>
      <c r="K27" s="20">
        <v>24</v>
      </c>
      <c r="L27" s="20" t="s">
        <v>37</v>
      </c>
      <c r="M27" s="20">
        <v>600</v>
      </c>
      <c r="N27" s="20">
        <v>0.3</v>
      </c>
      <c r="O27" s="42">
        <v>24.47</v>
      </c>
      <c r="P27" s="20">
        <v>1300000</v>
      </c>
      <c r="Q27" s="68"/>
    </row>
    <row r="28" spans="1:17" x14ac:dyDescent="0.3">
      <c r="A28" s="44">
        <v>44798</v>
      </c>
      <c r="B28" s="20">
        <f t="shared" si="0"/>
        <v>26520</v>
      </c>
      <c r="C28" s="20">
        <v>26.52</v>
      </c>
      <c r="D28" s="20">
        <v>7.18</v>
      </c>
      <c r="E28" s="20">
        <v>7.63</v>
      </c>
      <c r="F28" s="20">
        <v>135</v>
      </c>
      <c r="G28" s="20">
        <v>13</v>
      </c>
      <c r="H28" s="20">
        <v>296</v>
      </c>
      <c r="I28" s="20">
        <v>40</v>
      </c>
      <c r="J28" s="20">
        <v>243</v>
      </c>
      <c r="K28" s="20">
        <v>22</v>
      </c>
      <c r="L28" s="20" t="s">
        <v>37</v>
      </c>
      <c r="M28" s="20">
        <v>400</v>
      </c>
      <c r="N28" s="20">
        <v>0.2</v>
      </c>
      <c r="O28" s="42">
        <v>24.59</v>
      </c>
      <c r="P28" s="20">
        <v>1700000</v>
      </c>
      <c r="Q28" s="68"/>
    </row>
    <row r="29" spans="1:17" x14ac:dyDescent="0.3">
      <c r="A29" s="44">
        <v>44799</v>
      </c>
      <c r="B29" s="20">
        <f t="shared" si="0"/>
        <v>29700</v>
      </c>
      <c r="C29" s="42">
        <v>29.7</v>
      </c>
      <c r="D29" s="20">
        <v>7.24</v>
      </c>
      <c r="E29" s="20">
        <v>7.78</v>
      </c>
      <c r="F29" s="20">
        <v>140</v>
      </c>
      <c r="G29" s="20">
        <v>12</v>
      </c>
      <c r="H29" s="20">
        <v>292</v>
      </c>
      <c r="I29" s="20">
        <v>32</v>
      </c>
      <c r="J29" s="20">
        <v>262</v>
      </c>
      <c r="K29" s="20">
        <v>25</v>
      </c>
      <c r="L29" s="20" t="s">
        <v>37</v>
      </c>
      <c r="M29" s="20">
        <v>700</v>
      </c>
      <c r="N29" s="20">
        <v>0.3</v>
      </c>
      <c r="O29" s="42">
        <v>22.33</v>
      </c>
      <c r="P29" s="20">
        <v>1200000</v>
      </c>
      <c r="Q29" s="68"/>
    </row>
    <row r="30" spans="1:17" x14ac:dyDescent="0.3">
      <c r="A30" s="44">
        <v>44800</v>
      </c>
      <c r="B30" s="20">
        <f t="shared" si="0"/>
        <v>38810</v>
      </c>
      <c r="C30" s="20">
        <v>38.81</v>
      </c>
      <c r="D30" s="20">
        <v>7.22</v>
      </c>
      <c r="E30" s="20">
        <v>7.67</v>
      </c>
      <c r="F30" s="20">
        <v>130</v>
      </c>
      <c r="G30" s="20">
        <v>15</v>
      </c>
      <c r="H30" s="20">
        <v>320</v>
      </c>
      <c r="I30" s="20">
        <v>40</v>
      </c>
      <c r="J30" s="20">
        <v>268</v>
      </c>
      <c r="K30" s="20">
        <v>23</v>
      </c>
      <c r="L30" s="20" t="s">
        <v>37</v>
      </c>
      <c r="M30" s="20">
        <v>500</v>
      </c>
      <c r="N30" s="20">
        <v>0.3</v>
      </c>
      <c r="O30" s="42">
        <v>22.74</v>
      </c>
      <c r="P30" s="20">
        <v>1400000</v>
      </c>
      <c r="Q30" s="68"/>
    </row>
    <row r="31" spans="1:17" x14ac:dyDescent="0.3">
      <c r="A31" s="44">
        <v>44801</v>
      </c>
      <c r="B31" s="20">
        <f t="shared" si="0"/>
        <v>46630</v>
      </c>
      <c r="C31" s="20">
        <v>46.63</v>
      </c>
      <c r="D31" s="20">
        <v>7.26</v>
      </c>
      <c r="E31" s="20">
        <v>7.72</v>
      </c>
      <c r="F31" s="20">
        <v>140</v>
      </c>
      <c r="G31" s="20">
        <v>14</v>
      </c>
      <c r="H31" s="20">
        <v>288</v>
      </c>
      <c r="I31" s="20">
        <v>36</v>
      </c>
      <c r="J31" s="20">
        <v>256</v>
      </c>
      <c r="K31" s="20">
        <v>22</v>
      </c>
      <c r="L31" s="20" t="s">
        <v>37</v>
      </c>
      <c r="M31" s="20">
        <v>400</v>
      </c>
      <c r="N31" s="20">
        <v>0.2</v>
      </c>
      <c r="O31" s="42">
        <v>23.76</v>
      </c>
      <c r="P31" s="20">
        <v>1300000</v>
      </c>
      <c r="Q31" s="68"/>
    </row>
    <row r="32" spans="1:17" x14ac:dyDescent="0.3">
      <c r="A32" s="44">
        <v>44802</v>
      </c>
      <c r="B32" s="20">
        <f t="shared" si="0"/>
        <v>50130</v>
      </c>
      <c r="C32" s="20">
        <v>50.13</v>
      </c>
      <c r="D32" s="20">
        <v>7.29</v>
      </c>
      <c r="E32" s="20">
        <v>7.67</v>
      </c>
      <c r="F32" s="20">
        <v>135</v>
      </c>
      <c r="G32" s="20">
        <v>12</v>
      </c>
      <c r="H32" s="20">
        <v>292</v>
      </c>
      <c r="I32" s="20">
        <v>32</v>
      </c>
      <c r="J32" s="20">
        <v>266</v>
      </c>
      <c r="K32" s="20">
        <v>24</v>
      </c>
      <c r="L32" s="20" t="s">
        <v>37</v>
      </c>
      <c r="M32" s="20">
        <v>600</v>
      </c>
      <c r="N32" s="20">
        <v>0.3</v>
      </c>
      <c r="O32" s="42">
        <v>24.1</v>
      </c>
      <c r="P32" s="20">
        <v>1700000</v>
      </c>
      <c r="Q32" s="68"/>
    </row>
    <row r="33" spans="1:17" x14ac:dyDescent="0.3">
      <c r="A33" s="44">
        <v>44803</v>
      </c>
      <c r="B33" s="20">
        <f t="shared" si="0"/>
        <v>47090</v>
      </c>
      <c r="C33" s="41">
        <v>47.09</v>
      </c>
      <c r="D33" s="41">
        <v>7.22</v>
      </c>
      <c r="E33" s="41">
        <v>7.73</v>
      </c>
      <c r="F33" s="41">
        <v>140</v>
      </c>
      <c r="G33" s="41">
        <v>15</v>
      </c>
      <c r="H33" s="41">
        <v>304</v>
      </c>
      <c r="I33" s="41">
        <v>36</v>
      </c>
      <c r="J33" s="41">
        <v>257</v>
      </c>
      <c r="K33" s="41">
        <v>26</v>
      </c>
      <c r="L33" s="41" t="s">
        <v>37</v>
      </c>
      <c r="M33" s="41">
        <v>700</v>
      </c>
      <c r="N33" s="41">
        <v>0.3</v>
      </c>
      <c r="O33" s="62">
        <v>22.84</v>
      </c>
      <c r="P33" s="41">
        <v>1400000</v>
      </c>
      <c r="Q33" s="68"/>
    </row>
    <row r="34" spans="1:17" ht="15" thickBot="1" x14ac:dyDescent="0.35">
      <c r="A34" s="44">
        <v>44804</v>
      </c>
      <c r="B34" s="20">
        <f t="shared" si="0"/>
        <v>40920</v>
      </c>
      <c r="C34" s="46">
        <v>40.92</v>
      </c>
      <c r="D34" s="46">
        <v>7.24</v>
      </c>
      <c r="E34" s="46">
        <v>7.84</v>
      </c>
      <c r="F34" s="46">
        <v>135</v>
      </c>
      <c r="G34" s="46">
        <v>14</v>
      </c>
      <c r="H34" s="46">
        <v>312</v>
      </c>
      <c r="I34" s="46">
        <v>40</v>
      </c>
      <c r="J34" s="46">
        <v>263</v>
      </c>
      <c r="K34" s="46">
        <v>23</v>
      </c>
      <c r="L34" s="46" t="s">
        <v>37</v>
      </c>
      <c r="M34" s="46">
        <v>500</v>
      </c>
      <c r="N34" s="46">
        <v>0.3</v>
      </c>
      <c r="O34" s="59">
        <v>24.21</v>
      </c>
      <c r="P34" s="46">
        <v>1200000</v>
      </c>
      <c r="Q34" s="69"/>
    </row>
    <row r="35" spans="1:17" ht="15" thickBot="1" x14ac:dyDescent="0.35">
      <c r="A35" s="11" t="s">
        <v>32</v>
      </c>
      <c r="B35" s="18">
        <f>AVERAGE(B4:B34)</f>
        <v>40752.580645161288</v>
      </c>
      <c r="C35" s="18">
        <f t="shared" ref="C35:N35" si="1">AVERAGE(C4:C34)</f>
        <v>40.752580645161302</v>
      </c>
      <c r="D35" s="18">
        <f t="shared" si="1"/>
        <v>7.242857142857142</v>
      </c>
      <c r="E35" s="18">
        <f t="shared" si="1"/>
        <v>7.6739285714285685</v>
      </c>
      <c r="F35" s="18">
        <f t="shared" si="1"/>
        <v>135</v>
      </c>
      <c r="G35" s="18">
        <f t="shared" si="1"/>
        <v>13.464285714285714</v>
      </c>
      <c r="H35" s="18">
        <f t="shared" si="1"/>
        <v>303.28571428571428</v>
      </c>
      <c r="I35" s="18">
        <f t="shared" si="1"/>
        <v>37.714285714285715</v>
      </c>
      <c r="J35" s="18">
        <f t="shared" si="1"/>
        <v>253.89285714285714</v>
      </c>
      <c r="K35" s="18">
        <f t="shared" si="1"/>
        <v>23.142857142857142</v>
      </c>
      <c r="L35" s="18" t="s">
        <v>37</v>
      </c>
      <c r="M35" s="18">
        <f t="shared" si="1"/>
        <v>532.14285714285711</v>
      </c>
      <c r="N35" s="18">
        <f t="shared" si="1"/>
        <v>0.27857142857142853</v>
      </c>
      <c r="O35" s="18">
        <f>AVERAGE(O4:O34)</f>
        <v>23.549310344827592</v>
      </c>
      <c r="P35" s="18">
        <f>AVERAGE(P4:P34)</f>
        <v>1372413.7931034483</v>
      </c>
      <c r="Q35" s="40"/>
    </row>
    <row r="36" spans="1:17" x14ac:dyDescent="0.3">
      <c r="C36" s="49">
        <f>SUM(C4:C34)</f>
        <v>1263.3300000000004</v>
      </c>
    </row>
    <row r="41" spans="1:17" ht="40.799999999999997" customHeight="1" x14ac:dyDescent="0.3">
      <c r="A41" s="65" t="s">
        <v>33</v>
      </c>
      <c r="B41" s="65"/>
      <c r="C41" s="65" t="s">
        <v>34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3" spans="1:17" x14ac:dyDescent="0.3">
      <c r="A43" s="14" t="s">
        <v>35</v>
      </c>
      <c r="B43" s="15">
        <f>MIN(B4:B34)</f>
        <v>0</v>
      </c>
      <c r="C43" s="15">
        <f t="shared" ref="C43" si="2">MIN(C4:C34)</f>
        <v>0</v>
      </c>
      <c r="D43" s="15">
        <f>MIN(D7:D34)</f>
        <v>7.14</v>
      </c>
      <c r="E43" s="15">
        <f t="shared" ref="E43:P43" si="3">MIN(E7:E34)</f>
        <v>7.21</v>
      </c>
      <c r="F43" s="15">
        <f t="shared" si="3"/>
        <v>120</v>
      </c>
      <c r="G43" s="15">
        <f t="shared" si="3"/>
        <v>11</v>
      </c>
      <c r="H43" s="15">
        <f t="shared" si="3"/>
        <v>280</v>
      </c>
      <c r="I43" s="15">
        <f t="shared" si="3"/>
        <v>28</v>
      </c>
      <c r="J43" s="15">
        <f t="shared" si="3"/>
        <v>220</v>
      </c>
      <c r="K43" s="15">
        <f t="shared" si="3"/>
        <v>18</v>
      </c>
      <c r="L43" s="15"/>
      <c r="M43" s="15">
        <f t="shared" si="3"/>
        <v>400</v>
      </c>
      <c r="N43" s="15">
        <f t="shared" si="3"/>
        <v>0.2</v>
      </c>
      <c r="O43" s="15">
        <f t="shared" si="3"/>
        <v>21.99</v>
      </c>
      <c r="P43" s="15">
        <f t="shared" si="3"/>
        <v>1200000</v>
      </c>
      <c r="Q43" s="15"/>
    </row>
    <row r="44" spans="1:17" x14ac:dyDescent="0.3">
      <c r="A44" s="14"/>
    </row>
    <row r="45" spans="1:17" x14ac:dyDescent="0.3">
      <c r="A45" s="14" t="s">
        <v>36</v>
      </c>
      <c r="B45" s="15">
        <f>MAX(B4:B34)</f>
        <v>67370</v>
      </c>
      <c r="C45" s="15">
        <f t="shared" ref="C45:P45" si="4">MAX(C4:C34)</f>
        <v>67.37</v>
      </c>
      <c r="D45" s="15">
        <f t="shared" si="4"/>
        <v>7.54</v>
      </c>
      <c r="E45" s="15">
        <f t="shared" si="4"/>
        <v>7.85</v>
      </c>
      <c r="F45" s="15">
        <f t="shared" si="4"/>
        <v>150</v>
      </c>
      <c r="G45" s="15">
        <f t="shared" si="4"/>
        <v>18</v>
      </c>
      <c r="H45" s="15">
        <f t="shared" si="4"/>
        <v>328</v>
      </c>
      <c r="I45" s="15">
        <f t="shared" si="4"/>
        <v>48</v>
      </c>
      <c r="J45" s="15">
        <f t="shared" si="4"/>
        <v>284</v>
      </c>
      <c r="K45" s="15">
        <f t="shared" si="4"/>
        <v>27</v>
      </c>
      <c r="L45" s="15"/>
      <c r="M45" s="15">
        <f t="shared" si="4"/>
        <v>700</v>
      </c>
      <c r="N45" s="15">
        <f t="shared" si="4"/>
        <v>0.3</v>
      </c>
      <c r="O45" s="15">
        <f t="shared" si="4"/>
        <v>24.59</v>
      </c>
      <c r="P45" s="15">
        <f t="shared" si="4"/>
        <v>1700000</v>
      </c>
      <c r="Q45" s="15"/>
    </row>
  </sheetData>
  <mergeCells count="15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4:Q6"/>
    <mergeCell ref="Q22:Q34"/>
    <mergeCell ref="Q19:Q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5"/>
  <sheetViews>
    <sheetView workbookViewId="0">
      <selection activeCell="A34" sqref="A34:XFD34"/>
    </sheetView>
  </sheetViews>
  <sheetFormatPr defaultRowHeight="14.4" x14ac:dyDescent="0.3"/>
  <cols>
    <col min="1" max="1" width="10.21875" customWidth="1"/>
    <col min="2" max="2" width="8.5546875" customWidth="1"/>
    <col min="3" max="3" width="6.6640625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41.1093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70" t="s">
        <v>29</v>
      </c>
      <c r="B1" s="71"/>
      <c r="C1" s="71"/>
      <c r="D1" s="71"/>
      <c r="E1" s="71"/>
      <c r="F1" s="71"/>
      <c r="G1" s="71"/>
      <c r="H1" s="72"/>
      <c r="I1" s="72"/>
      <c r="J1" s="71"/>
      <c r="K1" s="71"/>
      <c r="L1" s="71"/>
      <c r="M1" s="71"/>
      <c r="N1" s="71"/>
      <c r="O1" s="71"/>
      <c r="P1" s="71"/>
      <c r="Q1" s="7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4" t="s">
        <v>0</v>
      </c>
      <c r="B2" s="76" t="s">
        <v>26</v>
      </c>
      <c r="C2" s="77"/>
      <c r="D2" s="78" t="s">
        <v>1</v>
      </c>
      <c r="E2" s="79"/>
      <c r="F2" s="80" t="s">
        <v>2</v>
      </c>
      <c r="G2" s="81"/>
      <c r="H2" s="82" t="s">
        <v>3</v>
      </c>
      <c r="I2" s="83"/>
      <c r="J2" s="84" t="s">
        <v>4</v>
      </c>
      <c r="K2" s="81"/>
      <c r="L2" s="85" t="s">
        <v>5</v>
      </c>
      <c r="M2" s="81"/>
      <c r="N2" s="2" t="s">
        <v>6</v>
      </c>
      <c r="O2" s="85" t="s">
        <v>7</v>
      </c>
      <c r="P2" s="86"/>
      <c r="Q2" s="87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5"/>
      <c r="B3" s="4" t="s">
        <v>9</v>
      </c>
      <c r="C3" s="5" t="s">
        <v>10</v>
      </c>
      <c r="D3" s="6" t="s">
        <v>11</v>
      </c>
      <c r="E3" s="6" t="s">
        <v>22</v>
      </c>
      <c r="F3" s="23" t="s">
        <v>12</v>
      </c>
      <c r="G3" s="24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7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21.6" customHeight="1" x14ac:dyDescent="0.3">
      <c r="A4" s="43">
        <v>44774</v>
      </c>
      <c r="B4" s="35">
        <f>C4*1000</f>
        <v>13030</v>
      </c>
      <c r="C4" s="35">
        <v>13.03</v>
      </c>
      <c r="D4" s="35">
        <v>7.27</v>
      </c>
      <c r="E4" s="35">
        <v>7.33</v>
      </c>
      <c r="F4" s="35">
        <v>153</v>
      </c>
      <c r="G4" s="35">
        <v>20</v>
      </c>
      <c r="H4" s="35">
        <v>348</v>
      </c>
      <c r="I4" s="35">
        <v>32</v>
      </c>
      <c r="J4" s="35">
        <v>310</v>
      </c>
      <c r="K4" s="35">
        <v>28</v>
      </c>
      <c r="L4" s="35" t="s">
        <v>37</v>
      </c>
      <c r="M4" s="35">
        <v>400</v>
      </c>
      <c r="N4" s="35">
        <v>0.2</v>
      </c>
      <c r="O4" s="48">
        <v>24</v>
      </c>
      <c r="P4" s="35">
        <v>1200000</v>
      </c>
      <c r="Q4" s="88" t="s">
        <v>44</v>
      </c>
    </row>
    <row r="5" spans="1:46" ht="21.6" customHeight="1" x14ac:dyDescent="0.3">
      <c r="A5" s="44">
        <v>44775</v>
      </c>
      <c r="B5" s="19">
        <f t="shared" ref="B5:B34" si="0">C5*1000</f>
        <v>23150</v>
      </c>
      <c r="C5" s="20">
        <v>23.15</v>
      </c>
      <c r="D5" s="20">
        <v>7.23</v>
      </c>
      <c r="E5" s="20">
        <v>7.28</v>
      </c>
      <c r="F5" s="20">
        <v>159</v>
      </c>
      <c r="G5" s="20">
        <v>22</v>
      </c>
      <c r="H5" s="20">
        <v>356</v>
      </c>
      <c r="I5" s="20">
        <v>40</v>
      </c>
      <c r="J5" s="20">
        <v>295</v>
      </c>
      <c r="K5" s="20">
        <v>30</v>
      </c>
      <c r="L5" s="20" t="s">
        <v>37</v>
      </c>
      <c r="M5" s="20">
        <v>600</v>
      </c>
      <c r="N5" s="20">
        <v>0.3</v>
      </c>
      <c r="O5" s="47">
        <v>23.2</v>
      </c>
      <c r="P5" s="20">
        <v>1700000</v>
      </c>
      <c r="Q5" s="68"/>
    </row>
    <row r="6" spans="1:46" ht="21.6" customHeight="1" x14ac:dyDescent="0.3">
      <c r="A6" s="44">
        <v>44776</v>
      </c>
      <c r="B6" s="19">
        <f t="shared" si="0"/>
        <v>22150</v>
      </c>
      <c r="C6" s="20">
        <v>22.15</v>
      </c>
      <c r="D6" s="20">
        <v>7.24</v>
      </c>
      <c r="E6" s="20">
        <v>7.27</v>
      </c>
      <c r="F6" s="20">
        <v>156</v>
      </c>
      <c r="G6" s="20">
        <v>19</v>
      </c>
      <c r="H6" s="20">
        <v>352</v>
      </c>
      <c r="I6" s="20">
        <v>36</v>
      </c>
      <c r="J6" s="20">
        <v>308</v>
      </c>
      <c r="K6" s="20">
        <v>32</v>
      </c>
      <c r="L6" s="20" t="s">
        <v>37</v>
      </c>
      <c r="M6" s="20">
        <v>500</v>
      </c>
      <c r="N6" s="20">
        <v>0.3</v>
      </c>
      <c r="O6" s="47">
        <v>23.8</v>
      </c>
      <c r="P6" s="20">
        <v>1400000</v>
      </c>
      <c r="Q6" s="89"/>
    </row>
    <row r="7" spans="1:46" ht="52.8" x14ac:dyDescent="0.3">
      <c r="A7" s="44">
        <v>44777</v>
      </c>
      <c r="B7" s="19">
        <f t="shared" si="0"/>
        <v>28490</v>
      </c>
      <c r="C7" s="20">
        <v>28.49</v>
      </c>
      <c r="D7" s="20">
        <v>7.29</v>
      </c>
      <c r="E7" s="20">
        <v>7.47</v>
      </c>
      <c r="F7" s="20">
        <v>162</v>
      </c>
      <c r="G7" s="20">
        <v>20</v>
      </c>
      <c r="H7" s="20">
        <v>356</v>
      </c>
      <c r="I7" s="20">
        <v>40</v>
      </c>
      <c r="J7" s="20">
        <v>305</v>
      </c>
      <c r="K7" s="20">
        <v>35</v>
      </c>
      <c r="L7" s="20" t="s">
        <v>37</v>
      </c>
      <c r="M7" s="20">
        <v>600</v>
      </c>
      <c r="N7" s="20">
        <v>0.2</v>
      </c>
      <c r="O7" s="47">
        <v>24.1</v>
      </c>
      <c r="P7" s="20">
        <v>1300000</v>
      </c>
      <c r="Q7" s="17" t="s">
        <v>45</v>
      </c>
    </row>
    <row r="8" spans="1:46" x14ac:dyDescent="0.3">
      <c r="A8" s="44">
        <v>44778</v>
      </c>
      <c r="B8" s="19">
        <f t="shared" si="0"/>
        <v>43200</v>
      </c>
      <c r="C8" s="42">
        <v>43.2</v>
      </c>
      <c r="D8" s="20">
        <v>7.21</v>
      </c>
      <c r="E8" s="20">
        <v>7.32</v>
      </c>
      <c r="F8" s="20">
        <v>159</v>
      </c>
      <c r="G8" s="20">
        <v>26</v>
      </c>
      <c r="H8" s="20">
        <v>352</v>
      </c>
      <c r="I8" s="20">
        <v>44</v>
      </c>
      <c r="J8" s="20">
        <v>312</v>
      </c>
      <c r="K8" s="20">
        <v>40</v>
      </c>
      <c r="L8" s="20" t="s">
        <v>37</v>
      </c>
      <c r="M8" s="20">
        <v>700</v>
      </c>
      <c r="N8" s="20">
        <v>0.3</v>
      </c>
      <c r="O8" s="47">
        <v>23.9</v>
      </c>
      <c r="P8" s="20">
        <v>1200000</v>
      </c>
      <c r="Q8" s="17"/>
    </row>
    <row r="9" spans="1:46" x14ac:dyDescent="0.3">
      <c r="A9" s="44">
        <v>44779</v>
      </c>
      <c r="B9" s="19">
        <f t="shared" si="0"/>
        <v>39920</v>
      </c>
      <c r="C9" s="20">
        <v>39.92</v>
      </c>
      <c r="D9" s="20">
        <v>7.24</v>
      </c>
      <c r="E9" s="20">
        <v>7.31</v>
      </c>
      <c r="F9" s="20">
        <v>153</v>
      </c>
      <c r="G9" s="20">
        <v>24</v>
      </c>
      <c r="H9" s="20">
        <v>356</v>
      </c>
      <c r="I9" s="20">
        <v>40</v>
      </c>
      <c r="J9" s="20">
        <v>308</v>
      </c>
      <c r="K9" s="20">
        <v>38</v>
      </c>
      <c r="L9" s="20" t="s">
        <v>37</v>
      </c>
      <c r="M9" s="20">
        <v>800</v>
      </c>
      <c r="N9" s="20">
        <v>0.3</v>
      </c>
      <c r="O9" s="47">
        <v>24</v>
      </c>
      <c r="P9" s="20">
        <v>1400000</v>
      </c>
      <c r="Q9" s="17"/>
    </row>
    <row r="10" spans="1:46" x14ac:dyDescent="0.3">
      <c r="A10" s="44">
        <v>44780</v>
      </c>
      <c r="B10" s="19">
        <f t="shared" si="0"/>
        <v>40340</v>
      </c>
      <c r="C10" s="20">
        <v>40.340000000000003</v>
      </c>
      <c r="D10" s="20">
        <v>7.15</v>
      </c>
      <c r="E10" s="20">
        <v>7.26</v>
      </c>
      <c r="F10" s="20">
        <v>156</v>
      </c>
      <c r="G10" s="20">
        <v>26</v>
      </c>
      <c r="H10" s="20">
        <v>352</v>
      </c>
      <c r="I10" s="20">
        <v>44</v>
      </c>
      <c r="J10" s="20">
        <v>303</v>
      </c>
      <c r="K10" s="20">
        <v>39</v>
      </c>
      <c r="L10" s="20" t="s">
        <v>37</v>
      </c>
      <c r="M10" s="20">
        <v>600</v>
      </c>
      <c r="N10" s="20">
        <v>0.2</v>
      </c>
      <c r="O10" s="47">
        <v>23.2</v>
      </c>
      <c r="P10" s="20">
        <v>1700000</v>
      </c>
      <c r="Q10" s="17"/>
    </row>
    <row r="11" spans="1:46" x14ac:dyDescent="0.3">
      <c r="A11" s="44">
        <v>44781</v>
      </c>
      <c r="B11" s="19">
        <f t="shared" si="0"/>
        <v>35910</v>
      </c>
      <c r="C11" s="20">
        <v>35.909999999999997</v>
      </c>
      <c r="D11" s="20">
        <v>7.2</v>
      </c>
      <c r="E11" s="20">
        <v>7.23</v>
      </c>
      <c r="F11" s="20">
        <v>159</v>
      </c>
      <c r="G11" s="20">
        <v>25</v>
      </c>
      <c r="H11" s="20">
        <v>360</v>
      </c>
      <c r="I11" s="20">
        <v>48</v>
      </c>
      <c r="J11" s="20">
        <v>317</v>
      </c>
      <c r="K11" s="20">
        <v>36</v>
      </c>
      <c r="L11" s="20" t="s">
        <v>37</v>
      </c>
      <c r="M11" s="20">
        <v>400</v>
      </c>
      <c r="N11" s="20">
        <v>0.2</v>
      </c>
      <c r="O11" s="47">
        <v>23.5</v>
      </c>
      <c r="P11" s="20">
        <v>1300000</v>
      </c>
      <c r="Q11" s="17"/>
    </row>
    <row r="12" spans="1:46" x14ac:dyDescent="0.3">
      <c r="A12" s="44">
        <v>44782</v>
      </c>
      <c r="B12" s="19">
        <f t="shared" si="0"/>
        <v>33340</v>
      </c>
      <c r="C12" s="20">
        <v>33.340000000000003</v>
      </c>
      <c r="D12" s="20">
        <v>7.31</v>
      </c>
      <c r="E12" s="42">
        <v>7.4</v>
      </c>
      <c r="F12" s="20">
        <v>156</v>
      </c>
      <c r="G12" s="20">
        <v>23</v>
      </c>
      <c r="H12" s="20">
        <v>356</v>
      </c>
      <c r="I12" s="20">
        <v>40</v>
      </c>
      <c r="J12" s="20">
        <v>322</v>
      </c>
      <c r="K12" s="20">
        <v>34</v>
      </c>
      <c r="L12" s="20" t="s">
        <v>37</v>
      </c>
      <c r="M12" s="20">
        <v>500</v>
      </c>
      <c r="N12" s="20">
        <v>0.3</v>
      </c>
      <c r="O12" s="47">
        <v>24.3</v>
      </c>
      <c r="P12" s="20">
        <v>1400000</v>
      </c>
      <c r="Q12" s="17"/>
    </row>
    <row r="13" spans="1:46" x14ac:dyDescent="0.3">
      <c r="A13" s="44">
        <v>44783</v>
      </c>
      <c r="B13" s="19">
        <f t="shared" si="0"/>
        <v>31490</v>
      </c>
      <c r="C13" s="20">
        <v>31.49</v>
      </c>
      <c r="D13" s="20">
        <v>7.26</v>
      </c>
      <c r="E13" s="20">
        <v>7.34</v>
      </c>
      <c r="F13" s="20">
        <v>162</v>
      </c>
      <c r="G13" s="20">
        <v>22</v>
      </c>
      <c r="H13" s="20">
        <v>352</v>
      </c>
      <c r="I13" s="20">
        <v>36</v>
      </c>
      <c r="J13" s="20">
        <v>315</v>
      </c>
      <c r="K13" s="20">
        <v>31</v>
      </c>
      <c r="L13" s="20" t="s">
        <v>37</v>
      </c>
      <c r="M13" s="20">
        <v>600</v>
      </c>
      <c r="N13" s="20">
        <v>0.3</v>
      </c>
      <c r="O13" s="47">
        <v>25.2</v>
      </c>
      <c r="P13" s="20">
        <v>1100000</v>
      </c>
      <c r="Q13" s="17"/>
    </row>
    <row r="14" spans="1:46" x14ac:dyDescent="0.3">
      <c r="A14" s="44">
        <v>44784</v>
      </c>
      <c r="B14" s="19">
        <f t="shared" si="0"/>
        <v>32280</v>
      </c>
      <c r="C14" s="20">
        <v>32.28</v>
      </c>
      <c r="D14" s="20">
        <v>7.34</v>
      </c>
      <c r="E14" s="20">
        <v>7.45</v>
      </c>
      <c r="F14" s="20">
        <v>159</v>
      </c>
      <c r="G14" s="20">
        <v>20</v>
      </c>
      <c r="H14" s="20">
        <v>348</v>
      </c>
      <c r="I14" s="20">
        <v>28</v>
      </c>
      <c r="J14" s="20">
        <v>302</v>
      </c>
      <c r="K14" s="20">
        <v>28</v>
      </c>
      <c r="L14" s="20" t="s">
        <v>37</v>
      </c>
      <c r="M14" s="20">
        <v>400</v>
      </c>
      <c r="N14" s="20">
        <v>0.2</v>
      </c>
      <c r="O14" s="47">
        <v>25.8</v>
      </c>
      <c r="P14" s="20">
        <v>1400000</v>
      </c>
      <c r="Q14" s="17"/>
    </row>
    <row r="15" spans="1:46" x14ac:dyDescent="0.3">
      <c r="A15" s="44">
        <v>44785</v>
      </c>
      <c r="B15" s="19">
        <f t="shared" si="0"/>
        <v>32060.000000000004</v>
      </c>
      <c r="C15" s="20">
        <v>32.06</v>
      </c>
      <c r="D15" s="20">
        <v>7.27</v>
      </c>
      <c r="E15" s="42">
        <v>7.3</v>
      </c>
      <c r="F15" s="20">
        <v>153</v>
      </c>
      <c r="G15" s="20">
        <v>21</v>
      </c>
      <c r="H15" s="20">
        <v>356</v>
      </c>
      <c r="I15" s="20">
        <v>36</v>
      </c>
      <c r="J15" s="20">
        <v>304</v>
      </c>
      <c r="K15" s="20">
        <v>29</v>
      </c>
      <c r="L15" s="20" t="s">
        <v>37</v>
      </c>
      <c r="M15" s="20">
        <v>500</v>
      </c>
      <c r="N15" s="20">
        <v>0.3</v>
      </c>
      <c r="O15" s="47">
        <v>25.6</v>
      </c>
      <c r="P15" s="20">
        <v>1200000</v>
      </c>
      <c r="Q15" s="17"/>
    </row>
    <row r="16" spans="1:46" x14ac:dyDescent="0.3">
      <c r="A16" s="44">
        <v>44786</v>
      </c>
      <c r="B16" s="19">
        <f t="shared" si="0"/>
        <v>32189.999999999996</v>
      </c>
      <c r="C16" s="20">
        <v>32.19</v>
      </c>
      <c r="D16" s="20">
        <v>7.28</v>
      </c>
      <c r="E16" s="20">
        <v>7.47</v>
      </c>
      <c r="F16" s="20">
        <v>159</v>
      </c>
      <c r="G16" s="20">
        <v>24</v>
      </c>
      <c r="H16" s="20">
        <v>352</v>
      </c>
      <c r="I16" s="20">
        <v>32</v>
      </c>
      <c r="J16" s="20">
        <v>310</v>
      </c>
      <c r="K16" s="20">
        <v>30</v>
      </c>
      <c r="L16" s="20" t="s">
        <v>37</v>
      </c>
      <c r="M16" s="20">
        <v>400</v>
      </c>
      <c r="N16" s="20">
        <v>0.3</v>
      </c>
      <c r="O16" s="47">
        <v>24.9</v>
      </c>
      <c r="P16" s="20">
        <v>1100000</v>
      </c>
      <c r="Q16" s="17"/>
    </row>
    <row r="17" spans="1:20" x14ac:dyDescent="0.3">
      <c r="A17" s="44">
        <v>44787</v>
      </c>
      <c r="B17" s="19">
        <f t="shared" si="0"/>
        <v>32009.999999999996</v>
      </c>
      <c r="C17" s="20">
        <v>32.01</v>
      </c>
      <c r="D17" s="20">
        <v>7.32</v>
      </c>
      <c r="E17" s="20">
        <v>7.43</v>
      </c>
      <c r="F17" s="20">
        <v>156</v>
      </c>
      <c r="G17" s="20">
        <v>22</v>
      </c>
      <c r="H17" s="20">
        <v>348</v>
      </c>
      <c r="I17" s="20">
        <v>32</v>
      </c>
      <c r="J17" s="20">
        <v>318</v>
      </c>
      <c r="K17" s="20">
        <v>28</v>
      </c>
      <c r="L17" s="20" t="s">
        <v>37</v>
      </c>
      <c r="M17" s="20">
        <v>600</v>
      </c>
      <c r="N17" s="20">
        <v>0.2</v>
      </c>
      <c r="O17" s="47">
        <v>25.1</v>
      </c>
      <c r="P17" s="20">
        <v>1400000</v>
      </c>
      <c r="Q17" s="17"/>
    </row>
    <row r="18" spans="1:20" x14ac:dyDescent="0.3">
      <c r="A18" s="44">
        <v>44788</v>
      </c>
      <c r="B18" s="19">
        <f t="shared" si="0"/>
        <v>33390</v>
      </c>
      <c r="C18" s="20">
        <v>33.39</v>
      </c>
      <c r="D18" s="20">
        <v>7.29</v>
      </c>
      <c r="E18" s="20">
        <v>7.37</v>
      </c>
      <c r="F18" s="20">
        <v>162</v>
      </c>
      <c r="G18" s="20">
        <v>24</v>
      </c>
      <c r="H18" s="20">
        <v>356</v>
      </c>
      <c r="I18" s="20">
        <v>36</v>
      </c>
      <c r="J18" s="20">
        <v>302</v>
      </c>
      <c r="K18" s="20">
        <v>31</v>
      </c>
      <c r="L18" s="20" t="s">
        <v>37</v>
      </c>
      <c r="M18" s="20">
        <v>400</v>
      </c>
      <c r="N18" s="20">
        <v>0.2</v>
      </c>
      <c r="O18" s="47">
        <v>25</v>
      </c>
      <c r="P18" s="20">
        <v>1200000</v>
      </c>
      <c r="Q18" s="17"/>
    </row>
    <row r="19" spans="1:20" x14ac:dyDescent="0.3">
      <c r="A19" s="44">
        <v>44789</v>
      </c>
      <c r="B19" s="19">
        <f t="shared" si="0"/>
        <v>21150</v>
      </c>
      <c r="C19" s="20">
        <v>21.15</v>
      </c>
      <c r="D19" s="20">
        <v>7.28</v>
      </c>
      <c r="E19" s="20">
        <v>7.41</v>
      </c>
      <c r="F19" s="20">
        <v>159</v>
      </c>
      <c r="G19" s="20">
        <v>23</v>
      </c>
      <c r="H19" s="20">
        <v>352</v>
      </c>
      <c r="I19" s="20">
        <v>28</v>
      </c>
      <c r="J19" s="20">
        <v>298</v>
      </c>
      <c r="K19" s="20">
        <v>27</v>
      </c>
      <c r="L19" s="20" t="s">
        <v>37</v>
      </c>
      <c r="M19" s="20">
        <v>500</v>
      </c>
      <c r="N19" s="20">
        <v>0.2</v>
      </c>
      <c r="O19" s="47">
        <v>24.5</v>
      </c>
      <c r="P19" s="20">
        <v>1100000</v>
      </c>
      <c r="Q19" s="67" t="s">
        <v>46</v>
      </c>
    </row>
    <row r="20" spans="1:20" x14ac:dyDescent="0.3">
      <c r="A20" s="44">
        <v>44790</v>
      </c>
      <c r="B20" s="19">
        <f t="shared" si="0"/>
        <v>8180</v>
      </c>
      <c r="C20" s="20">
        <v>8.18</v>
      </c>
      <c r="D20" s="20">
        <v>7.31</v>
      </c>
      <c r="E20" s="20">
        <v>7.39</v>
      </c>
      <c r="F20" s="20">
        <v>153</v>
      </c>
      <c r="G20" s="20">
        <v>20</v>
      </c>
      <c r="H20" s="20">
        <v>368</v>
      </c>
      <c r="I20" s="20">
        <v>36</v>
      </c>
      <c r="J20" s="20">
        <v>300</v>
      </c>
      <c r="K20" s="20">
        <v>29</v>
      </c>
      <c r="L20" s="20" t="s">
        <v>37</v>
      </c>
      <c r="M20" s="20">
        <v>400</v>
      </c>
      <c r="N20" s="20">
        <v>0.3</v>
      </c>
      <c r="O20" s="47">
        <v>25.2</v>
      </c>
      <c r="P20" s="20">
        <v>1300000</v>
      </c>
      <c r="Q20" s="68"/>
    </row>
    <row r="21" spans="1:20" x14ac:dyDescent="0.3">
      <c r="A21" s="44">
        <v>44791</v>
      </c>
      <c r="B21" s="19">
        <f t="shared" si="0"/>
        <v>7250</v>
      </c>
      <c r="C21" s="20">
        <v>7.25</v>
      </c>
      <c r="D21" s="20">
        <v>7.42</v>
      </c>
      <c r="E21" s="20">
        <v>7.56</v>
      </c>
      <c r="F21" s="20">
        <v>156</v>
      </c>
      <c r="G21" s="20">
        <v>18</v>
      </c>
      <c r="H21" s="20">
        <v>356</v>
      </c>
      <c r="I21" s="20">
        <v>32</v>
      </c>
      <c r="J21" s="20">
        <v>303</v>
      </c>
      <c r="K21" s="20">
        <v>26</v>
      </c>
      <c r="L21" s="20" t="s">
        <v>37</v>
      </c>
      <c r="M21" s="20">
        <v>500</v>
      </c>
      <c r="N21" s="20">
        <v>0.2</v>
      </c>
      <c r="O21" s="47">
        <v>24.3</v>
      </c>
      <c r="P21" s="20">
        <v>1200000</v>
      </c>
      <c r="Q21" s="68"/>
    </row>
    <row r="22" spans="1:20" x14ac:dyDescent="0.3">
      <c r="A22" s="44">
        <v>44792</v>
      </c>
      <c r="B22" s="19">
        <f t="shared" si="0"/>
        <v>8750</v>
      </c>
      <c r="C22" s="20">
        <v>8.75</v>
      </c>
      <c r="D22" s="20">
        <v>7.29</v>
      </c>
      <c r="E22" s="20">
        <v>7.31</v>
      </c>
      <c r="F22" s="20">
        <v>159</v>
      </c>
      <c r="G22" s="20">
        <v>20</v>
      </c>
      <c r="H22" s="20">
        <v>352</v>
      </c>
      <c r="I22" s="20">
        <v>28</v>
      </c>
      <c r="J22" s="20">
        <v>312</v>
      </c>
      <c r="K22" s="20">
        <v>27</v>
      </c>
      <c r="L22" s="20" t="s">
        <v>37</v>
      </c>
      <c r="M22" s="20">
        <v>600</v>
      </c>
      <c r="N22" s="20">
        <v>0.2</v>
      </c>
      <c r="O22" s="47">
        <v>24.9</v>
      </c>
      <c r="P22" s="20">
        <v>1100000</v>
      </c>
      <c r="Q22" s="68"/>
    </row>
    <row r="23" spans="1:20" x14ac:dyDescent="0.3">
      <c r="A23" s="44">
        <v>44793</v>
      </c>
      <c r="B23" s="19">
        <f t="shared" si="0"/>
        <v>7140</v>
      </c>
      <c r="C23" s="20">
        <v>7.14</v>
      </c>
      <c r="D23" s="20">
        <v>7.38</v>
      </c>
      <c r="E23" s="20">
        <v>7.52</v>
      </c>
      <c r="F23" s="20">
        <v>156</v>
      </c>
      <c r="G23" s="20">
        <v>17</v>
      </c>
      <c r="H23" s="20">
        <v>356</v>
      </c>
      <c r="I23" s="20">
        <v>32</v>
      </c>
      <c r="J23" s="20">
        <v>308</v>
      </c>
      <c r="K23" s="20">
        <v>25</v>
      </c>
      <c r="L23" s="20" t="s">
        <v>37</v>
      </c>
      <c r="M23" s="20">
        <v>400</v>
      </c>
      <c r="N23" s="20">
        <v>0.3</v>
      </c>
      <c r="O23" s="47">
        <v>25.6</v>
      </c>
      <c r="P23" s="20">
        <v>1300000</v>
      </c>
      <c r="Q23" s="68"/>
    </row>
    <row r="24" spans="1:20" x14ac:dyDescent="0.3">
      <c r="A24" s="44">
        <v>44794</v>
      </c>
      <c r="B24" s="19">
        <f t="shared" si="0"/>
        <v>14800</v>
      </c>
      <c r="C24" s="42">
        <v>14.8</v>
      </c>
      <c r="D24" s="20">
        <v>7.22</v>
      </c>
      <c r="E24" s="42">
        <v>7.5</v>
      </c>
      <c r="F24" s="20">
        <v>159</v>
      </c>
      <c r="G24" s="20">
        <v>16</v>
      </c>
      <c r="H24" s="20">
        <v>348</v>
      </c>
      <c r="I24" s="20">
        <v>32</v>
      </c>
      <c r="J24" s="20">
        <v>305</v>
      </c>
      <c r="K24" s="20">
        <v>28</v>
      </c>
      <c r="L24" s="20" t="s">
        <v>37</v>
      </c>
      <c r="M24" s="20">
        <v>500</v>
      </c>
      <c r="N24" s="20">
        <v>0.2</v>
      </c>
      <c r="O24" s="47">
        <v>24.8</v>
      </c>
      <c r="P24" s="20">
        <v>1400000</v>
      </c>
      <c r="Q24" s="68"/>
    </row>
    <row r="25" spans="1:20" x14ac:dyDescent="0.3">
      <c r="A25" s="44">
        <v>44795</v>
      </c>
      <c r="B25" s="19">
        <f t="shared" si="0"/>
        <v>11940</v>
      </c>
      <c r="C25" s="20">
        <v>11.94</v>
      </c>
      <c r="D25" s="20">
        <v>7.24</v>
      </c>
      <c r="E25" s="20">
        <v>7.41</v>
      </c>
      <c r="F25" s="20">
        <v>156</v>
      </c>
      <c r="G25" s="20">
        <v>14</v>
      </c>
      <c r="H25" s="20">
        <v>352</v>
      </c>
      <c r="I25" s="20">
        <v>28</v>
      </c>
      <c r="J25" s="20">
        <v>302</v>
      </c>
      <c r="K25" s="20">
        <v>26</v>
      </c>
      <c r="L25" s="20" t="s">
        <v>37</v>
      </c>
      <c r="M25" s="20">
        <v>600</v>
      </c>
      <c r="N25" s="20">
        <v>0.2</v>
      </c>
      <c r="O25" s="47">
        <v>25.1</v>
      </c>
      <c r="P25" s="20">
        <v>1100000</v>
      </c>
      <c r="Q25" s="68"/>
      <c r="T25" t="s">
        <v>38</v>
      </c>
    </row>
    <row r="26" spans="1:20" x14ac:dyDescent="0.3">
      <c r="A26" s="44">
        <v>44796</v>
      </c>
      <c r="B26" s="19">
        <f t="shared" si="0"/>
        <v>11030</v>
      </c>
      <c r="C26" s="50">
        <v>11.03</v>
      </c>
      <c r="D26" s="20">
        <v>7.38</v>
      </c>
      <c r="E26" s="20">
        <v>7.53</v>
      </c>
      <c r="F26" s="20">
        <v>153</v>
      </c>
      <c r="G26" s="20">
        <v>15</v>
      </c>
      <c r="H26" s="20">
        <v>356</v>
      </c>
      <c r="I26" s="20">
        <v>32</v>
      </c>
      <c r="J26" s="20">
        <v>310</v>
      </c>
      <c r="K26" s="20">
        <v>24</v>
      </c>
      <c r="L26" s="20" t="s">
        <v>37</v>
      </c>
      <c r="M26" s="20">
        <v>400</v>
      </c>
      <c r="N26" s="20">
        <v>0.3</v>
      </c>
      <c r="O26" s="47">
        <v>25</v>
      </c>
      <c r="P26" s="20">
        <v>1300000</v>
      </c>
      <c r="Q26" s="68"/>
    </row>
    <row r="27" spans="1:20" x14ac:dyDescent="0.3">
      <c r="A27" s="44">
        <v>44797</v>
      </c>
      <c r="B27" s="19">
        <f t="shared" si="0"/>
        <v>12850</v>
      </c>
      <c r="C27" s="20">
        <v>12.85</v>
      </c>
      <c r="D27" s="20">
        <v>7.35</v>
      </c>
      <c r="E27" s="20">
        <v>7.48</v>
      </c>
      <c r="F27" s="20">
        <v>150</v>
      </c>
      <c r="G27" s="20">
        <v>16</v>
      </c>
      <c r="H27" s="20">
        <v>348</v>
      </c>
      <c r="I27" s="20">
        <v>28</v>
      </c>
      <c r="J27" s="20">
        <v>309</v>
      </c>
      <c r="K27" s="20">
        <v>25</v>
      </c>
      <c r="L27" s="20" t="s">
        <v>37</v>
      </c>
      <c r="M27" s="20">
        <v>500</v>
      </c>
      <c r="N27" s="20">
        <v>0.2</v>
      </c>
      <c r="O27" s="47">
        <v>24.7</v>
      </c>
      <c r="P27" s="20">
        <v>1200000</v>
      </c>
      <c r="Q27" s="68"/>
    </row>
    <row r="28" spans="1:20" x14ac:dyDescent="0.3">
      <c r="A28" s="44">
        <v>44798</v>
      </c>
      <c r="B28" s="19">
        <f t="shared" si="0"/>
        <v>11350</v>
      </c>
      <c r="C28" s="20">
        <v>11.35</v>
      </c>
      <c r="D28" s="20">
        <v>7.16</v>
      </c>
      <c r="E28" s="20">
        <v>7.22</v>
      </c>
      <c r="F28" s="20">
        <v>153</v>
      </c>
      <c r="G28" s="20">
        <v>15</v>
      </c>
      <c r="H28" s="20">
        <v>352</v>
      </c>
      <c r="I28" s="20">
        <v>24</v>
      </c>
      <c r="J28" s="20">
        <v>303</v>
      </c>
      <c r="K28" s="20">
        <v>23</v>
      </c>
      <c r="L28" s="20" t="s">
        <v>37</v>
      </c>
      <c r="M28" s="20">
        <v>600</v>
      </c>
      <c r="N28" s="20">
        <v>0.3</v>
      </c>
      <c r="O28" s="47">
        <v>25.4</v>
      </c>
      <c r="P28" s="20">
        <v>1300000</v>
      </c>
      <c r="Q28" s="68"/>
    </row>
    <row r="29" spans="1:20" x14ac:dyDescent="0.3">
      <c r="A29" s="44">
        <v>44799</v>
      </c>
      <c r="B29" s="19">
        <f t="shared" si="0"/>
        <v>13890</v>
      </c>
      <c r="C29" s="20">
        <v>13.89</v>
      </c>
      <c r="D29" s="20">
        <v>7.24</v>
      </c>
      <c r="E29" s="20">
        <v>7.31</v>
      </c>
      <c r="F29" s="20">
        <v>156</v>
      </c>
      <c r="G29" s="20">
        <v>14</v>
      </c>
      <c r="H29" s="20">
        <v>356</v>
      </c>
      <c r="I29" s="20">
        <v>28</v>
      </c>
      <c r="J29" s="20">
        <v>283</v>
      </c>
      <c r="K29" s="20">
        <v>25</v>
      </c>
      <c r="L29" s="20" t="s">
        <v>37</v>
      </c>
      <c r="M29" s="20">
        <v>400</v>
      </c>
      <c r="N29" s="20">
        <v>0.2</v>
      </c>
      <c r="O29" s="47">
        <v>24.5</v>
      </c>
      <c r="P29" s="20">
        <v>1100000</v>
      </c>
      <c r="Q29" s="68"/>
    </row>
    <row r="30" spans="1:20" x14ac:dyDescent="0.3">
      <c r="A30" s="44">
        <v>44800</v>
      </c>
      <c r="B30" s="19">
        <f t="shared" si="0"/>
        <v>13790</v>
      </c>
      <c r="C30" s="20">
        <v>13.79</v>
      </c>
      <c r="D30" s="42">
        <v>7.2</v>
      </c>
      <c r="E30" s="20">
        <v>7.25</v>
      </c>
      <c r="F30" s="20">
        <v>159</v>
      </c>
      <c r="G30" s="20">
        <v>16</v>
      </c>
      <c r="H30" s="20">
        <v>352</v>
      </c>
      <c r="I30" s="20">
        <v>24</v>
      </c>
      <c r="J30" s="20">
        <v>300</v>
      </c>
      <c r="K30" s="20">
        <v>22</v>
      </c>
      <c r="L30" s="20" t="s">
        <v>37</v>
      </c>
      <c r="M30" s="20">
        <v>500</v>
      </c>
      <c r="N30" s="20">
        <v>0.2</v>
      </c>
      <c r="O30" s="47">
        <v>24.9</v>
      </c>
      <c r="P30" s="20">
        <v>1200000</v>
      </c>
      <c r="Q30" s="68"/>
    </row>
    <row r="31" spans="1:20" x14ac:dyDescent="0.3">
      <c r="A31" s="44">
        <v>44801</v>
      </c>
      <c r="B31" s="19">
        <f t="shared" si="0"/>
        <v>13020</v>
      </c>
      <c r="C31" s="20">
        <v>13.02</v>
      </c>
      <c r="D31" s="20">
        <v>7.52</v>
      </c>
      <c r="E31" s="20">
        <v>7.65</v>
      </c>
      <c r="F31" s="20">
        <v>153</v>
      </c>
      <c r="G31" s="20">
        <v>17</v>
      </c>
      <c r="H31" s="20">
        <v>356</v>
      </c>
      <c r="I31" s="20">
        <v>28</v>
      </c>
      <c r="J31" s="20">
        <v>302</v>
      </c>
      <c r="K31" s="20">
        <v>20</v>
      </c>
      <c r="L31" s="20" t="s">
        <v>37</v>
      </c>
      <c r="M31" s="20">
        <v>400</v>
      </c>
      <c r="N31" s="20">
        <v>0.2</v>
      </c>
      <c r="O31" s="47">
        <v>25</v>
      </c>
      <c r="P31" s="20">
        <v>1400000</v>
      </c>
      <c r="Q31" s="68"/>
    </row>
    <row r="32" spans="1:20" x14ac:dyDescent="0.3">
      <c r="A32" s="44">
        <v>44802</v>
      </c>
      <c r="B32" s="19">
        <f t="shared" si="0"/>
        <v>13750</v>
      </c>
      <c r="C32" s="20">
        <v>13.75</v>
      </c>
      <c r="D32" s="20">
        <v>7.55</v>
      </c>
      <c r="E32" s="20">
        <v>7.68</v>
      </c>
      <c r="F32" s="20">
        <v>159</v>
      </c>
      <c r="G32" s="20">
        <v>15</v>
      </c>
      <c r="H32" s="20">
        <v>328</v>
      </c>
      <c r="I32" s="20">
        <v>24</v>
      </c>
      <c r="J32" s="20">
        <v>298</v>
      </c>
      <c r="K32" s="20">
        <v>22</v>
      </c>
      <c r="L32" s="20" t="s">
        <v>37</v>
      </c>
      <c r="M32" s="20">
        <v>600</v>
      </c>
      <c r="N32" s="20">
        <v>0.2</v>
      </c>
      <c r="O32" s="47">
        <v>24.7</v>
      </c>
      <c r="P32" s="20">
        <v>1300000</v>
      </c>
      <c r="Q32" s="68"/>
    </row>
    <row r="33" spans="1:17" x14ac:dyDescent="0.3">
      <c r="A33" s="44">
        <v>44803</v>
      </c>
      <c r="B33" s="19">
        <f t="shared" si="0"/>
        <v>11660</v>
      </c>
      <c r="C33" s="20">
        <v>11.66</v>
      </c>
      <c r="D33" s="20">
        <v>7.52</v>
      </c>
      <c r="E33" s="20">
        <v>7.63</v>
      </c>
      <c r="F33" s="20">
        <v>156</v>
      </c>
      <c r="G33" s="20">
        <v>14</v>
      </c>
      <c r="H33" s="20">
        <v>356</v>
      </c>
      <c r="I33" s="20">
        <v>28</v>
      </c>
      <c r="J33" s="20">
        <v>309</v>
      </c>
      <c r="K33" s="20">
        <v>23</v>
      </c>
      <c r="L33" s="20" t="s">
        <v>37</v>
      </c>
      <c r="M33" s="20">
        <v>500</v>
      </c>
      <c r="N33" s="20">
        <v>0.3</v>
      </c>
      <c r="O33" s="47">
        <v>25.1</v>
      </c>
      <c r="P33" s="20">
        <v>1100000</v>
      </c>
      <c r="Q33" s="68"/>
    </row>
    <row r="34" spans="1:17" ht="15" thickBot="1" x14ac:dyDescent="0.35">
      <c r="A34" s="45">
        <v>44804</v>
      </c>
      <c r="B34" s="58">
        <f t="shared" si="0"/>
        <v>10100</v>
      </c>
      <c r="C34" s="59">
        <v>10.1</v>
      </c>
      <c r="D34" s="46">
        <v>7.49</v>
      </c>
      <c r="E34" s="46">
        <v>7.59</v>
      </c>
      <c r="F34" s="46">
        <v>153</v>
      </c>
      <c r="G34" s="46">
        <v>15</v>
      </c>
      <c r="H34" s="46">
        <v>352</v>
      </c>
      <c r="I34" s="46">
        <v>24</v>
      </c>
      <c r="J34" s="46">
        <v>312</v>
      </c>
      <c r="K34" s="46">
        <v>25</v>
      </c>
      <c r="L34" s="46" t="s">
        <v>37</v>
      </c>
      <c r="M34" s="46">
        <v>400</v>
      </c>
      <c r="N34" s="46">
        <v>0.3</v>
      </c>
      <c r="O34" s="63">
        <v>25.8</v>
      </c>
      <c r="P34" s="46">
        <v>1200000</v>
      </c>
      <c r="Q34" s="69"/>
    </row>
    <row r="35" spans="1:17" ht="15" thickBot="1" x14ac:dyDescent="0.35">
      <c r="A35" s="11" t="s">
        <v>32</v>
      </c>
      <c r="B35" s="18">
        <f>AVERAGE(B4:B34)</f>
        <v>21406.451612903227</v>
      </c>
      <c r="C35" s="18">
        <f t="shared" ref="C35:P35" si="1">AVERAGE(C4:C34)</f>
        <v>21.406451612903222</v>
      </c>
      <c r="D35" s="18">
        <f t="shared" si="1"/>
        <v>7.304838709677421</v>
      </c>
      <c r="E35" s="18">
        <f t="shared" si="1"/>
        <v>7.4087096774193553</v>
      </c>
      <c r="F35" s="18">
        <f t="shared" si="1"/>
        <v>156.58064516129033</v>
      </c>
      <c r="G35" s="18">
        <f t="shared" si="1"/>
        <v>19.451612903225808</v>
      </c>
      <c r="H35" s="18">
        <f t="shared" si="1"/>
        <v>352.90322580645159</v>
      </c>
      <c r="I35" s="18">
        <f t="shared" si="1"/>
        <v>32.903225806451616</v>
      </c>
      <c r="J35" s="18">
        <f t="shared" si="1"/>
        <v>305.96774193548384</v>
      </c>
      <c r="K35" s="18">
        <f t="shared" si="1"/>
        <v>28.580645161290324</v>
      </c>
      <c r="L35" s="18" t="s">
        <v>37</v>
      </c>
      <c r="M35" s="18">
        <f t="shared" si="1"/>
        <v>509.67741935483872</v>
      </c>
      <c r="N35" s="18">
        <f t="shared" si="1"/>
        <v>0.24516129032258066</v>
      </c>
      <c r="O35" s="18">
        <f t="shared" si="1"/>
        <v>24.680645161290322</v>
      </c>
      <c r="P35" s="18">
        <f t="shared" si="1"/>
        <v>1277419.3548387096</v>
      </c>
      <c r="Q35" s="40"/>
    </row>
    <row r="36" spans="1:17" x14ac:dyDescent="0.3">
      <c r="C36" s="64">
        <f>SUM(C4:C34)</f>
        <v>663.59999999999991</v>
      </c>
    </row>
    <row r="41" spans="1:17" ht="40.799999999999997" customHeight="1" x14ac:dyDescent="0.3">
      <c r="A41" s="65" t="s">
        <v>33</v>
      </c>
      <c r="B41" s="65"/>
      <c r="C41" s="65" t="s">
        <v>34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3" spans="1:17" x14ac:dyDescent="0.3">
      <c r="A43" s="14" t="s">
        <v>35</v>
      </c>
      <c r="B43" s="15">
        <f>MIN(B4:B34)</f>
        <v>7140</v>
      </c>
      <c r="C43" s="15">
        <f t="shared" ref="C43:P43" si="2">MIN(C4:C34)</f>
        <v>7.14</v>
      </c>
      <c r="D43" s="15">
        <f t="shared" si="2"/>
        <v>7.15</v>
      </c>
      <c r="E43" s="15">
        <f t="shared" si="2"/>
        <v>7.22</v>
      </c>
      <c r="F43" s="15">
        <f t="shared" si="2"/>
        <v>150</v>
      </c>
      <c r="G43" s="15">
        <f t="shared" si="2"/>
        <v>14</v>
      </c>
      <c r="H43" s="15">
        <f t="shared" si="2"/>
        <v>328</v>
      </c>
      <c r="I43" s="15">
        <f t="shared" si="2"/>
        <v>24</v>
      </c>
      <c r="J43" s="15">
        <f t="shared" si="2"/>
        <v>283</v>
      </c>
      <c r="K43" s="15">
        <f t="shared" si="2"/>
        <v>20</v>
      </c>
      <c r="L43" s="15"/>
      <c r="M43" s="15">
        <f t="shared" si="2"/>
        <v>400</v>
      </c>
      <c r="N43" s="15">
        <f t="shared" si="2"/>
        <v>0.2</v>
      </c>
      <c r="O43" s="15">
        <f t="shared" si="2"/>
        <v>23.2</v>
      </c>
      <c r="P43" s="15">
        <f t="shared" si="2"/>
        <v>1100000</v>
      </c>
      <c r="Q43" s="15"/>
    </row>
    <row r="44" spans="1:17" x14ac:dyDescent="0.3">
      <c r="A44" s="14"/>
    </row>
    <row r="45" spans="1:17" x14ac:dyDescent="0.3">
      <c r="A45" s="14" t="s">
        <v>36</v>
      </c>
      <c r="B45" s="15">
        <f>MAX(B4:B34)</f>
        <v>43200</v>
      </c>
      <c r="C45" s="15">
        <f t="shared" ref="C45:P45" si="3">MAX(C4:C34)</f>
        <v>43.2</v>
      </c>
      <c r="D45" s="15">
        <f t="shared" si="3"/>
        <v>7.55</v>
      </c>
      <c r="E45" s="15">
        <f t="shared" si="3"/>
        <v>7.68</v>
      </c>
      <c r="F45" s="15">
        <f t="shared" si="3"/>
        <v>162</v>
      </c>
      <c r="G45" s="15">
        <f t="shared" si="3"/>
        <v>26</v>
      </c>
      <c r="H45" s="15">
        <f t="shared" si="3"/>
        <v>368</v>
      </c>
      <c r="I45" s="15">
        <f t="shared" si="3"/>
        <v>48</v>
      </c>
      <c r="J45" s="15">
        <f t="shared" si="3"/>
        <v>322</v>
      </c>
      <c r="K45" s="15">
        <f t="shared" si="3"/>
        <v>40</v>
      </c>
      <c r="L45" s="15"/>
      <c r="M45" s="15">
        <f t="shared" si="3"/>
        <v>800</v>
      </c>
      <c r="N45" s="15">
        <f t="shared" si="3"/>
        <v>0.3</v>
      </c>
      <c r="O45" s="15">
        <f t="shared" si="3"/>
        <v>25.8</v>
      </c>
      <c r="P45" s="15">
        <f t="shared" si="3"/>
        <v>1700000</v>
      </c>
      <c r="Q45" s="15"/>
    </row>
  </sheetData>
  <mergeCells count="14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4:Q6"/>
    <mergeCell ref="Q19:Q3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5"/>
  <sheetViews>
    <sheetView workbookViewId="0">
      <selection activeCell="A33" sqref="A33:XFD33"/>
    </sheetView>
  </sheetViews>
  <sheetFormatPr defaultRowHeight="14.4" x14ac:dyDescent="0.3"/>
  <cols>
    <col min="1" max="1" width="10.21875" customWidth="1"/>
    <col min="2" max="2" width="8.5546875" customWidth="1"/>
    <col min="3" max="3" width="6.33203125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39.88671875" customWidth="1"/>
  </cols>
  <sheetData>
    <row r="1" spans="1:46" ht="69.75" customHeight="1" thickBot="1" x14ac:dyDescent="0.6">
      <c r="A1" s="70" t="s">
        <v>30</v>
      </c>
      <c r="B1" s="71"/>
      <c r="C1" s="71"/>
      <c r="D1" s="71"/>
      <c r="E1" s="71"/>
      <c r="F1" s="71"/>
      <c r="G1" s="71"/>
      <c r="H1" s="72"/>
      <c r="I1" s="72"/>
      <c r="J1" s="71"/>
      <c r="K1" s="71"/>
      <c r="L1" s="71"/>
      <c r="M1" s="71"/>
      <c r="N1" s="71"/>
      <c r="O1" s="71"/>
      <c r="P1" s="71"/>
      <c r="Q1" s="7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4" t="s">
        <v>0</v>
      </c>
      <c r="B2" s="76" t="s">
        <v>27</v>
      </c>
      <c r="C2" s="77"/>
      <c r="D2" s="78" t="s">
        <v>1</v>
      </c>
      <c r="E2" s="79"/>
      <c r="F2" s="80" t="s">
        <v>2</v>
      </c>
      <c r="G2" s="81"/>
      <c r="H2" s="82" t="s">
        <v>3</v>
      </c>
      <c r="I2" s="83"/>
      <c r="J2" s="84" t="s">
        <v>4</v>
      </c>
      <c r="K2" s="81"/>
      <c r="L2" s="85" t="s">
        <v>5</v>
      </c>
      <c r="M2" s="81"/>
      <c r="N2" s="2" t="s">
        <v>6</v>
      </c>
      <c r="O2" s="85" t="s">
        <v>7</v>
      </c>
      <c r="P2" s="86"/>
      <c r="Q2" s="87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5"/>
      <c r="B3" s="25" t="s">
        <v>9</v>
      </c>
      <c r="C3" s="26" t="s">
        <v>10</v>
      </c>
      <c r="D3" s="27" t="s">
        <v>11</v>
      </c>
      <c r="E3" s="27" t="s">
        <v>22</v>
      </c>
      <c r="F3" s="28" t="s">
        <v>12</v>
      </c>
      <c r="G3" s="29" t="s">
        <v>23</v>
      </c>
      <c r="H3" s="30" t="s">
        <v>13</v>
      </c>
      <c r="I3" s="30" t="s">
        <v>14</v>
      </c>
      <c r="J3" s="31" t="s">
        <v>15</v>
      </c>
      <c r="K3" s="31" t="s">
        <v>24</v>
      </c>
      <c r="L3" s="32" t="s">
        <v>16</v>
      </c>
      <c r="M3" s="33" t="s">
        <v>17</v>
      </c>
      <c r="N3" s="33" t="s">
        <v>18</v>
      </c>
      <c r="O3" s="33" t="s">
        <v>19</v>
      </c>
      <c r="P3" s="33" t="s">
        <v>20</v>
      </c>
      <c r="Q3" s="90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3">
        <v>44774</v>
      </c>
      <c r="B4" s="52">
        <f>C4*1000</f>
        <v>27910</v>
      </c>
      <c r="C4" s="35">
        <v>27.91</v>
      </c>
      <c r="D4" s="35">
        <v>7.32</v>
      </c>
      <c r="E4" s="35">
        <v>7.58</v>
      </c>
      <c r="F4" s="35">
        <v>140</v>
      </c>
      <c r="G4" s="35">
        <v>13</v>
      </c>
      <c r="H4" s="35">
        <v>328</v>
      </c>
      <c r="I4" s="35">
        <v>40</v>
      </c>
      <c r="J4" s="35">
        <v>288</v>
      </c>
      <c r="K4" s="35">
        <v>21</v>
      </c>
      <c r="L4" s="35" t="s">
        <v>37</v>
      </c>
      <c r="M4" s="35">
        <v>600</v>
      </c>
      <c r="N4" s="35">
        <v>0.2</v>
      </c>
      <c r="O4" s="35">
        <v>24.25</v>
      </c>
      <c r="P4" s="35">
        <v>1300000</v>
      </c>
      <c r="Q4" s="39"/>
    </row>
    <row r="5" spans="1:46" x14ac:dyDescent="0.3">
      <c r="A5" s="44">
        <v>44775</v>
      </c>
      <c r="B5" s="20">
        <f t="shared" ref="B5:B34" si="0">C5*1000</f>
        <v>31220</v>
      </c>
      <c r="C5" s="20">
        <v>31.22</v>
      </c>
      <c r="D5" s="20">
        <v>7.19</v>
      </c>
      <c r="E5" s="20">
        <v>7.66</v>
      </c>
      <c r="F5" s="20">
        <v>136</v>
      </c>
      <c r="G5" s="20">
        <v>14</v>
      </c>
      <c r="H5" s="20">
        <v>316</v>
      </c>
      <c r="I5" s="20">
        <v>36</v>
      </c>
      <c r="J5" s="20">
        <v>274</v>
      </c>
      <c r="K5" s="20">
        <v>18</v>
      </c>
      <c r="L5" s="20" t="s">
        <v>37</v>
      </c>
      <c r="M5" s="20">
        <v>400</v>
      </c>
      <c r="N5" s="20">
        <v>0.3</v>
      </c>
      <c r="O5" s="20">
        <v>23.87</v>
      </c>
      <c r="P5" s="20">
        <v>1700000</v>
      </c>
      <c r="Q5" s="17"/>
    </row>
    <row r="6" spans="1:46" x14ac:dyDescent="0.3">
      <c r="A6" s="44">
        <v>44776</v>
      </c>
      <c r="B6" s="20">
        <f t="shared" si="0"/>
        <v>30730</v>
      </c>
      <c r="C6" s="20">
        <v>30.73</v>
      </c>
      <c r="D6" s="20">
        <v>7.24</v>
      </c>
      <c r="E6" s="20">
        <v>7.53</v>
      </c>
      <c r="F6" s="20">
        <v>143</v>
      </c>
      <c r="G6" s="20">
        <v>15</v>
      </c>
      <c r="H6" s="20">
        <v>324</v>
      </c>
      <c r="I6" s="20">
        <v>40</v>
      </c>
      <c r="J6" s="20">
        <v>284</v>
      </c>
      <c r="K6" s="20">
        <v>20</v>
      </c>
      <c r="L6" s="20" t="s">
        <v>37</v>
      </c>
      <c r="M6" s="20">
        <v>700</v>
      </c>
      <c r="N6" s="20">
        <v>0.2</v>
      </c>
      <c r="O6" s="20">
        <v>24.46</v>
      </c>
      <c r="P6" s="20">
        <v>1400000</v>
      </c>
      <c r="Q6" s="17"/>
    </row>
    <row r="7" spans="1:46" x14ac:dyDescent="0.3">
      <c r="A7" s="44">
        <v>44777</v>
      </c>
      <c r="B7" s="20">
        <f t="shared" si="0"/>
        <v>27750</v>
      </c>
      <c r="C7" s="20">
        <v>27.75</v>
      </c>
      <c r="D7" s="20">
        <v>7.29</v>
      </c>
      <c r="E7" s="20">
        <v>7.61</v>
      </c>
      <c r="F7" s="20">
        <v>133</v>
      </c>
      <c r="G7" s="20">
        <v>12</v>
      </c>
      <c r="H7" s="20">
        <v>320</v>
      </c>
      <c r="I7" s="20">
        <v>36</v>
      </c>
      <c r="J7" s="20">
        <v>279</v>
      </c>
      <c r="K7" s="20">
        <v>19</v>
      </c>
      <c r="L7" s="20" t="s">
        <v>37</v>
      </c>
      <c r="M7" s="20">
        <v>500</v>
      </c>
      <c r="N7" s="20">
        <v>0.3</v>
      </c>
      <c r="O7" s="20">
        <v>23.94</v>
      </c>
      <c r="P7" s="20">
        <v>1300000</v>
      </c>
      <c r="Q7" s="17"/>
    </row>
    <row r="8" spans="1:46" x14ac:dyDescent="0.3">
      <c r="A8" s="44">
        <v>44778</v>
      </c>
      <c r="B8" s="20">
        <f t="shared" si="0"/>
        <v>28230</v>
      </c>
      <c r="C8" s="20">
        <v>28.23</v>
      </c>
      <c r="D8" s="20">
        <v>7.34</v>
      </c>
      <c r="E8" s="20">
        <v>7.65</v>
      </c>
      <c r="F8" s="20">
        <v>139</v>
      </c>
      <c r="G8" s="20">
        <v>13</v>
      </c>
      <c r="H8" s="20">
        <v>308</v>
      </c>
      <c r="I8" s="20">
        <v>32</v>
      </c>
      <c r="J8" s="20">
        <v>286</v>
      </c>
      <c r="K8" s="20">
        <v>21</v>
      </c>
      <c r="L8" s="20" t="s">
        <v>37</v>
      </c>
      <c r="M8" s="20">
        <v>600</v>
      </c>
      <c r="N8" s="20">
        <v>0.2</v>
      </c>
      <c r="O8" s="20">
        <v>23.38</v>
      </c>
      <c r="P8" s="20">
        <v>1400000</v>
      </c>
      <c r="Q8" s="17"/>
    </row>
    <row r="9" spans="1:46" x14ac:dyDescent="0.3">
      <c r="A9" s="44">
        <v>44779</v>
      </c>
      <c r="B9" s="20">
        <f t="shared" si="0"/>
        <v>31670</v>
      </c>
      <c r="C9" s="20">
        <v>31.67</v>
      </c>
      <c r="D9" s="20">
        <v>7.22</v>
      </c>
      <c r="E9" s="20">
        <v>7.69</v>
      </c>
      <c r="F9" s="20">
        <v>133</v>
      </c>
      <c r="G9" s="20">
        <v>12</v>
      </c>
      <c r="H9" s="20">
        <v>312</v>
      </c>
      <c r="I9" s="20">
        <v>36</v>
      </c>
      <c r="J9" s="20">
        <v>271</v>
      </c>
      <c r="K9" s="20">
        <v>22</v>
      </c>
      <c r="L9" s="20" t="s">
        <v>37</v>
      </c>
      <c r="M9" s="20">
        <v>500</v>
      </c>
      <c r="N9" s="20">
        <v>0.2</v>
      </c>
      <c r="O9" s="20">
        <v>22.86</v>
      </c>
      <c r="P9" s="20">
        <v>1200000</v>
      </c>
      <c r="Q9" s="17"/>
    </row>
    <row r="10" spans="1:46" x14ac:dyDescent="0.3">
      <c r="A10" s="44">
        <v>44780</v>
      </c>
      <c r="B10" s="20">
        <f t="shared" si="0"/>
        <v>31850</v>
      </c>
      <c r="C10" s="20">
        <v>31.85</v>
      </c>
      <c r="D10" s="20">
        <v>7.31</v>
      </c>
      <c r="E10" s="20">
        <v>7.56</v>
      </c>
      <c r="F10" s="20">
        <v>130</v>
      </c>
      <c r="G10" s="20">
        <v>14</v>
      </c>
      <c r="H10" s="20">
        <v>324</v>
      </c>
      <c r="I10" s="20">
        <v>40</v>
      </c>
      <c r="J10" s="20">
        <v>282</v>
      </c>
      <c r="K10" s="20">
        <v>20</v>
      </c>
      <c r="L10" s="20" t="s">
        <v>37</v>
      </c>
      <c r="M10" s="20">
        <v>700</v>
      </c>
      <c r="N10" s="20">
        <v>0.3</v>
      </c>
      <c r="O10" s="20">
        <v>23.38</v>
      </c>
      <c r="P10" s="20">
        <v>1300000</v>
      </c>
      <c r="Q10" s="17"/>
    </row>
    <row r="11" spans="1:46" x14ac:dyDescent="0.3">
      <c r="A11" s="44">
        <v>44781</v>
      </c>
      <c r="B11" s="20">
        <f t="shared" si="0"/>
        <v>28190</v>
      </c>
      <c r="C11" s="20">
        <v>28.19</v>
      </c>
      <c r="D11" s="20">
        <v>7.43</v>
      </c>
      <c r="E11" s="20">
        <v>7.66</v>
      </c>
      <c r="F11" s="20">
        <v>136</v>
      </c>
      <c r="G11" s="20">
        <v>15</v>
      </c>
      <c r="H11" s="20">
        <v>316</v>
      </c>
      <c r="I11" s="20">
        <v>44</v>
      </c>
      <c r="J11" s="20">
        <v>276</v>
      </c>
      <c r="K11" s="20">
        <v>19</v>
      </c>
      <c r="L11" s="20" t="s">
        <v>37</v>
      </c>
      <c r="M11" s="20">
        <v>600</v>
      </c>
      <c r="N11" s="20">
        <v>0.2</v>
      </c>
      <c r="O11" s="20">
        <v>23.84</v>
      </c>
      <c r="P11" s="20">
        <v>1100000</v>
      </c>
      <c r="Q11" s="17"/>
    </row>
    <row r="12" spans="1:46" x14ac:dyDescent="0.3">
      <c r="A12" s="44">
        <v>44782</v>
      </c>
      <c r="B12" s="20">
        <f t="shared" si="0"/>
        <v>28870</v>
      </c>
      <c r="C12" s="20">
        <v>28.87</v>
      </c>
      <c r="D12" s="20">
        <v>7.36</v>
      </c>
      <c r="E12" s="42">
        <v>7.7</v>
      </c>
      <c r="F12" s="20">
        <v>130</v>
      </c>
      <c r="G12" s="20">
        <v>13</v>
      </c>
      <c r="H12" s="20">
        <v>308</v>
      </c>
      <c r="I12" s="20">
        <v>40</v>
      </c>
      <c r="J12" s="20">
        <v>268</v>
      </c>
      <c r="K12" s="20">
        <v>21</v>
      </c>
      <c r="L12" s="20" t="s">
        <v>37</v>
      </c>
      <c r="M12" s="20">
        <v>400</v>
      </c>
      <c r="N12" s="20">
        <v>0.3</v>
      </c>
      <c r="O12" s="20">
        <v>24.36</v>
      </c>
      <c r="P12" s="20">
        <v>1700000</v>
      </c>
      <c r="Q12" s="17"/>
    </row>
    <row r="13" spans="1:46" x14ac:dyDescent="0.3">
      <c r="A13" s="44">
        <v>44783</v>
      </c>
      <c r="B13" s="20">
        <f t="shared" si="0"/>
        <v>26960</v>
      </c>
      <c r="C13" s="20">
        <v>26.96</v>
      </c>
      <c r="D13" s="20">
        <v>7.28</v>
      </c>
      <c r="E13" s="20">
        <v>7.63</v>
      </c>
      <c r="F13" s="20">
        <v>133</v>
      </c>
      <c r="G13" s="20">
        <v>14</v>
      </c>
      <c r="H13" s="20">
        <v>320</v>
      </c>
      <c r="I13" s="20">
        <v>36</v>
      </c>
      <c r="J13" s="20">
        <v>273</v>
      </c>
      <c r="K13" s="20">
        <v>22</v>
      </c>
      <c r="L13" s="20" t="s">
        <v>37</v>
      </c>
      <c r="M13" s="20">
        <v>700</v>
      </c>
      <c r="N13" s="20">
        <v>0.2</v>
      </c>
      <c r="O13" s="20">
        <v>23.56</v>
      </c>
      <c r="P13" s="20">
        <v>1400000</v>
      </c>
      <c r="Q13" s="17"/>
    </row>
    <row r="14" spans="1:46" x14ac:dyDescent="0.3">
      <c r="A14" s="44">
        <v>44784</v>
      </c>
      <c r="B14" s="20">
        <f t="shared" si="0"/>
        <v>27540</v>
      </c>
      <c r="C14" s="20">
        <v>27.54</v>
      </c>
      <c r="D14" s="20">
        <v>7.39</v>
      </c>
      <c r="E14" s="20">
        <v>7.59</v>
      </c>
      <c r="F14" s="20">
        <v>140</v>
      </c>
      <c r="G14" s="20">
        <v>15</v>
      </c>
      <c r="H14" s="20">
        <v>312</v>
      </c>
      <c r="I14" s="20">
        <v>32</v>
      </c>
      <c r="J14" s="20">
        <v>283</v>
      </c>
      <c r="K14" s="20">
        <v>18</v>
      </c>
      <c r="L14" s="20" t="s">
        <v>37</v>
      </c>
      <c r="M14" s="20">
        <v>500</v>
      </c>
      <c r="N14" s="20">
        <v>0.3</v>
      </c>
      <c r="O14" s="20">
        <v>23.93</v>
      </c>
      <c r="P14" s="20">
        <v>1200000</v>
      </c>
      <c r="Q14" s="17"/>
    </row>
    <row r="15" spans="1:46" x14ac:dyDescent="0.3">
      <c r="A15" s="44">
        <v>44785</v>
      </c>
      <c r="B15" s="20">
        <f t="shared" si="0"/>
        <v>31020</v>
      </c>
      <c r="C15" s="20">
        <v>31.02</v>
      </c>
      <c r="D15" s="20">
        <v>7.43</v>
      </c>
      <c r="E15" s="20">
        <v>7.68</v>
      </c>
      <c r="F15" s="20">
        <v>136</v>
      </c>
      <c r="G15" s="20">
        <v>14</v>
      </c>
      <c r="H15" s="20">
        <v>308</v>
      </c>
      <c r="I15" s="20">
        <v>40</v>
      </c>
      <c r="J15" s="20">
        <v>265</v>
      </c>
      <c r="K15" s="20">
        <v>22</v>
      </c>
      <c r="L15" s="20" t="s">
        <v>37</v>
      </c>
      <c r="M15" s="20">
        <v>600</v>
      </c>
      <c r="N15" s="20">
        <v>0.3</v>
      </c>
      <c r="O15" s="20">
        <v>24.21</v>
      </c>
      <c r="P15" s="20">
        <v>1300000</v>
      </c>
      <c r="Q15" s="17"/>
    </row>
    <row r="16" spans="1:46" ht="39.6" x14ac:dyDescent="0.3">
      <c r="A16" s="44">
        <v>44786</v>
      </c>
      <c r="B16" s="20">
        <f t="shared" si="0"/>
        <v>21940</v>
      </c>
      <c r="C16" s="20">
        <v>21.94</v>
      </c>
      <c r="D16" s="20">
        <v>7.26</v>
      </c>
      <c r="E16" s="20">
        <v>7.57</v>
      </c>
      <c r="F16" s="20">
        <v>130</v>
      </c>
      <c r="G16" s="20">
        <v>15</v>
      </c>
      <c r="H16" s="20">
        <v>300</v>
      </c>
      <c r="I16" s="20">
        <v>36</v>
      </c>
      <c r="J16" s="20">
        <v>275</v>
      </c>
      <c r="K16" s="20">
        <v>20</v>
      </c>
      <c r="L16" s="20" t="s">
        <v>37</v>
      </c>
      <c r="M16" s="20">
        <v>500</v>
      </c>
      <c r="N16" s="20">
        <v>0.2</v>
      </c>
      <c r="O16" s="20">
        <v>23.74</v>
      </c>
      <c r="P16" s="20">
        <v>1700000</v>
      </c>
      <c r="Q16" s="17" t="s">
        <v>49</v>
      </c>
    </row>
    <row r="17" spans="1:17" x14ac:dyDescent="0.3">
      <c r="A17" s="44">
        <v>44787</v>
      </c>
      <c r="B17" s="20">
        <f t="shared" si="0"/>
        <v>29910</v>
      </c>
      <c r="C17" s="20">
        <v>29.91</v>
      </c>
      <c r="D17" s="20">
        <v>7.34</v>
      </c>
      <c r="E17" s="20">
        <v>7.65</v>
      </c>
      <c r="F17" s="20">
        <v>126</v>
      </c>
      <c r="G17" s="20">
        <v>13</v>
      </c>
      <c r="H17" s="20">
        <v>304</v>
      </c>
      <c r="I17" s="20">
        <v>44</v>
      </c>
      <c r="J17" s="20">
        <v>261</v>
      </c>
      <c r="K17" s="20">
        <v>21</v>
      </c>
      <c r="L17" s="20" t="s">
        <v>37</v>
      </c>
      <c r="M17" s="20">
        <v>700</v>
      </c>
      <c r="N17" s="20">
        <v>0.3</v>
      </c>
      <c r="O17" s="20">
        <v>24.16</v>
      </c>
      <c r="P17" s="20">
        <v>1400000</v>
      </c>
      <c r="Q17" s="17"/>
    </row>
    <row r="18" spans="1:17" x14ac:dyDescent="0.3">
      <c r="A18" s="44">
        <v>44788</v>
      </c>
      <c r="B18" s="20">
        <f t="shared" si="0"/>
        <v>28430</v>
      </c>
      <c r="C18" s="20">
        <v>28.43</v>
      </c>
      <c r="D18" s="20">
        <v>7.29</v>
      </c>
      <c r="E18" s="20">
        <v>7.51</v>
      </c>
      <c r="F18" s="20">
        <v>120</v>
      </c>
      <c r="G18" s="20">
        <v>14</v>
      </c>
      <c r="H18" s="20">
        <v>296</v>
      </c>
      <c r="I18" s="20">
        <v>40</v>
      </c>
      <c r="J18" s="20">
        <v>253</v>
      </c>
      <c r="K18" s="20">
        <v>19</v>
      </c>
      <c r="L18" s="20" t="s">
        <v>37</v>
      </c>
      <c r="M18" s="20">
        <v>400</v>
      </c>
      <c r="N18" s="20">
        <v>0.2</v>
      </c>
      <c r="O18" s="20">
        <v>23.59</v>
      </c>
      <c r="P18" s="20">
        <v>1200000</v>
      </c>
      <c r="Q18" s="17"/>
    </row>
    <row r="19" spans="1:17" x14ac:dyDescent="0.3">
      <c r="A19" s="44">
        <v>44789</v>
      </c>
      <c r="B19" s="20">
        <f t="shared" si="0"/>
        <v>29190</v>
      </c>
      <c r="C19" s="20">
        <v>29.19</v>
      </c>
      <c r="D19" s="20">
        <v>7.24</v>
      </c>
      <c r="E19" s="20">
        <v>7.57</v>
      </c>
      <c r="F19" s="20">
        <v>123</v>
      </c>
      <c r="G19" s="20">
        <v>13</v>
      </c>
      <c r="H19" s="20">
        <v>288</v>
      </c>
      <c r="I19" s="20">
        <v>44</v>
      </c>
      <c r="J19" s="20">
        <v>279</v>
      </c>
      <c r="K19" s="20">
        <v>22</v>
      </c>
      <c r="L19" s="20" t="s">
        <v>37</v>
      </c>
      <c r="M19" s="20">
        <v>600</v>
      </c>
      <c r="N19" s="20">
        <v>0.3</v>
      </c>
      <c r="O19" s="20">
        <v>23.28</v>
      </c>
      <c r="P19" s="20">
        <v>1400000</v>
      </c>
      <c r="Q19" s="17"/>
    </row>
    <row r="20" spans="1:17" x14ac:dyDescent="0.3">
      <c r="A20" s="44">
        <v>44790</v>
      </c>
      <c r="B20" s="20">
        <f t="shared" si="0"/>
        <v>28870</v>
      </c>
      <c r="C20" s="20">
        <v>28.87</v>
      </c>
      <c r="D20" s="20">
        <v>7.18</v>
      </c>
      <c r="E20" s="20">
        <v>7.49</v>
      </c>
      <c r="F20" s="20">
        <v>120</v>
      </c>
      <c r="G20" s="20">
        <v>12</v>
      </c>
      <c r="H20" s="20">
        <v>292</v>
      </c>
      <c r="I20" s="20">
        <v>40</v>
      </c>
      <c r="J20" s="20">
        <v>264</v>
      </c>
      <c r="K20" s="20">
        <v>20</v>
      </c>
      <c r="L20" s="20" t="s">
        <v>37</v>
      </c>
      <c r="M20" s="20">
        <v>500</v>
      </c>
      <c r="N20" s="20">
        <v>0.2</v>
      </c>
      <c r="O20" s="20">
        <v>24.29</v>
      </c>
      <c r="P20" s="20">
        <v>1300000</v>
      </c>
      <c r="Q20" s="17"/>
    </row>
    <row r="21" spans="1:17" x14ac:dyDescent="0.3">
      <c r="A21" s="44">
        <v>44791</v>
      </c>
      <c r="B21" s="20">
        <f t="shared" si="0"/>
        <v>31190</v>
      </c>
      <c r="C21" s="20">
        <v>31.19</v>
      </c>
      <c r="D21" s="20">
        <v>7.15</v>
      </c>
      <c r="E21" s="20">
        <v>7.42</v>
      </c>
      <c r="F21" s="20">
        <v>116</v>
      </c>
      <c r="G21" s="20">
        <v>13</v>
      </c>
      <c r="H21" s="20">
        <v>272</v>
      </c>
      <c r="I21" s="20">
        <v>36</v>
      </c>
      <c r="J21" s="20">
        <v>255</v>
      </c>
      <c r="K21" s="20">
        <v>23</v>
      </c>
      <c r="L21" s="20" t="s">
        <v>37</v>
      </c>
      <c r="M21" s="20">
        <v>400</v>
      </c>
      <c r="N21" s="20">
        <v>0.3</v>
      </c>
      <c r="O21" s="20">
        <v>23.74</v>
      </c>
      <c r="P21" s="20">
        <v>1700000</v>
      </c>
      <c r="Q21" s="67" t="s">
        <v>47</v>
      </c>
    </row>
    <row r="22" spans="1:17" x14ac:dyDescent="0.3">
      <c r="A22" s="44">
        <v>44792</v>
      </c>
      <c r="B22" s="20">
        <f t="shared" si="0"/>
        <v>29700</v>
      </c>
      <c r="C22" s="42">
        <v>29.7</v>
      </c>
      <c r="D22" s="20">
        <v>7.26</v>
      </c>
      <c r="E22" s="20">
        <v>7.51</v>
      </c>
      <c r="F22" s="20">
        <v>110</v>
      </c>
      <c r="G22" s="20">
        <v>14</v>
      </c>
      <c r="H22" s="20">
        <v>260</v>
      </c>
      <c r="I22" s="20">
        <v>40</v>
      </c>
      <c r="J22" s="20">
        <v>241</v>
      </c>
      <c r="K22" s="20">
        <v>21</v>
      </c>
      <c r="L22" s="20" t="s">
        <v>37</v>
      </c>
      <c r="M22" s="20">
        <v>700</v>
      </c>
      <c r="N22" s="20">
        <v>0.3</v>
      </c>
      <c r="O22" s="20">
        <v>24.46</v>
      </c>
      <c r="P22" s="20">
        <v>1400000</v>
      </c>
      <c r="Q22" s="68"/>
    </row>
    <row r="23" spans="1:17" x14ac:dyDescent="0.3">
      <c r="A23" s="44">
        <v>44793</v>
      </c>
      <c r="B23" s="20">
        <f t="shared" si="0"/>
        <v>27170</v>
      </c>
      <c r="C23" s="20">
        <v>27.17</v>
      </c>
      <c r="D23" s="42">
        <v>7.2</v>
      </c>
      <c r="E23" s="20">
        <v>7.57</v>
      </c>
      <c r="F23" s="20">
        <v>113</v>
      </c>
      <c r="G23" s="20">
        <v>12</v>
      </c>
      <c r="H23" s="20">
        <v>248</v>
      </c>
      <c r="I23" s="20">
        <v>36</v>
      </c>
      <c r="J23" s="20">
        <v>234</v>
      </c>
      <c r="K23" s="20">
        <v>19</v>
      </c>
      <c r="L23" s="20" t="s">
        <v>37</v>
      </c>
      <c r="M23" s="20">
        <v>500</v>
      </c>
      <c r="N23" s="20">
        <v>0.2</v>
      </c>
      <c r="O23" s="20">
        <v>23.94</v>
      </c>
      <c r="P23" s="20">
        <v>1200000</v>
      </c>
      <c r="Q23" s="68"/>
    </row>
    <row r="24" spans="1:17" x14ac:dyDescent="0.3">
      <c r="A24" s="44">
        <v>44794</v>
      </c>
      <c r="B24" s="20">
        <f t="shared" si="0"/>
        <v>26810</v>
      </c>
      <c r="C24" s="20">
        <v>26.81</v>
      </c>
      <c r="D24" s="20">
        <v>7.31</v>
      </c>
      <c r="E24" s="20">
        <v>7.65</v>
      </c>
      <c r="F24" s="20">
        <v>106</v>
      </c>
      <c r="G24" s="20">
        <v>14</v>
      </c>
      <c r="H24" s="20">
        <v>236</v>
      </c>
      <c r="I24" s="20">
        <v>32</v>
      </c>
      <c r="J24" s="20">
        <v>218</v>
      </c>
      <c r="K24" s="20">
        <v>20</v>
      </c>
      <c r="L24" s="20" t="s">
        <v>37</v>
      </c>
      <c r="M24" s="20">
        <v>700</v>
      </c>
      <c r="N24" s="20">
        <v>0.3</v>
      </c>
      <c r="O24" s="20">
        <v>24.37</v>
      </c>
      <c r="P24" s="20">
        <v>1300000</v>
      </c>
      <c r="Q24" s="68"/>
    </row>
    <row r="25" spans="1:17" x14ac:dyDescent="0.3">
      <c r="A25" s="44">
        <v>44795</v>
      </c>
      <c r="B25" s="20">
        <f t="shared" si="0"/>
        <v>27230</v>
      </c>
      <c r="C25" s="20">
        <v>27.23</v>
      </c>
      <c r="D25" s="20">
        <v>7.24</v>
      </c>
      <c r="E25" s="20">
        <v>7.61</v>
      </c>
      <c r="F25" s="20">
        <v>110</v>
      </c>
      <c r="G25" s="20">
        <v>13</v>
      </c>
      <c r="H25" s="20">
        <v>240</v>
      </c>
      <c r="I25" s="20">
        <v>36</v>
      </c>
      <c r="J25" s="20">
        <v>227</v>
      </c>
      <c r="K25" s="20">
        <v>22</v>
      </c>
      <c r="L25" s="20" t="s">
        <v>37</v>
      </c>
      <c r="M25" s="20">
        <v>600</v>
      </c>
      <c r="N25" s="20">
        <v>0.2</v>
      </c>
      <c r="O25" s="20">
        <v>23.17</v>
      </c>
      <c r="P25" s="20">
        <v>1400000</v>
      </c>
      <c r="Q25" s="68"/>
    </row>
    <row r="26" spans="1:17" x14ac:dyDescent="0.3">
      <c r="A26" s="44">
        <v>44796</v>
      </c>
      <c r="B26" s="20">
        <f t="shared" si="0"/>
        <v>26480</v>
      </c>
      <c r="C26" s="20">
        <v>26.48</v>
      </c>
      <c r="D26" s="20">
        <v>7.17</v>
      </c>
      <c r="E26" s="20">
        <v>7.54</v>
      </c>
      <c r="F26" s="20">
        <v>103</v>
      </c>
      <c r="G26" s="20">
        <v>12</v>
      </c>
      <c r="H26" s="20">
        <v>228</v>
      </c>
      <c r="I26" s="20">
        <v>40</v>
      </c>
      <c r="J26" s="20">
        <v>196</v>
      </c>
      <c r="K26" s="20">
        <v>21</v>
      </c>
      <c r="L26" s="20" t="s">
        <v>37</v>
      </c>
      <c r="M26" s="20">
        <v>500</v>
      </c>
      <c r="N26" s="20">
        <v>0.3</v>
      </c>
      <c r="O26" s="20">
        <v>22.79</v>
      </c>
      <c r="P26" s="20">
        <v>1700000</v>
      </c>
      <c r="Q26" s="68"/>
    </row>
    <row r="27" spans="1:17" x14ac:dyDescent="0.3">
      <c r="A27" s="44">
        <v>44797</v>
      </c>
      <c r="B27" s="20">
        <f t="shared" si="0"/>
        <v>27820</v>
      </c>
      <c r="C27" s="20">
        <v>27.82</v>
      </c>
      <c r="D27" s="20">
        <v>7.06</v>
      </c>
      <c r="E27" s="20">
        <v>7.48</v>
      </c>
      <c r="F27" s="20">
        <v>110</v>
      </c>
      <c r="G27" s="20">
        <v>14</v>
      </c>
      <c r="H27" s="20">
        <v>216</v>
      </c>
      <c r="I27" s="20">
        <v>36</v>
      </c>
      <c r="J27" s="20">
        <v>205</v>
      </c>
      <c r="K27" s="20">
        <v>19</v>
      </c>
      <c r="L27" s="20" t="s">
        <v>37</v>
      </c>
      <c r="M27" s="20">
        <v>400</v>
      </c>
      <c r="N27" s="20">
        <v>0.3</v>
      </c>
      <c r="O27" s="20">
        <v>22.17</v>
      </c>
      <c r="P27" s="20">
        <v>1200000</v>
      </c>
      <c r="Q27" s="68"/>
    </row>
    <row r="28" spans="1:17" ht="14.4" customHeight="1" x14ac:dyDescent="0.3">
      <c r="A28" s="44">
        <v>44798</v>
      </c>
      <c r="B28" s="20">
        <f t="shared" si="0"/>
        <v>27040</v>
      </c>
      <c r="C28" s="20">
        <v>27.04</v>
      </c>
      <c r="D28" s="20">
        <v>7.21</v>
      </c>
      <c r="E28" s="20">
        <v>7.56</v>
      </c>
      <c r="F28" s="20">
        <v>106</v>
      </c>
      <c r="G28" s="20">
        <v>15</v>
      </c>
      <c r="H28" s="20">
        <v>208</v>
      </c>
      <c r="I28" s="20">
        <v>40</v>
      </c>
      <c r="J28" s="20">
        <v>194</v>
      </c>
      <c r="K28" s="20">
        <v>20</v>
      </c>
      <c r="L28" s="20" t="s">
        <v>37</v>
      </c>
      <c r="M28" s="20">
        <v>700</v>
      </c>
      <c r="N28" s="20">
        <v>0.2</v>
      </c>
      <c r="O28" s="20">
        <v>23.07</v>
      </c>
      <c r="P28" s="20">
        <v>1400000</v>
      </c>
      <c r="Q28" s="68"/>
    </row>
    <row r="29" spans="1:17" x14ac:dyDescent="0.3">
      <c r="A29" s="44">
        <v>44799</v>
      </c>
      <c r="B29" s="20">
        <f t="shared" si="0"/>
        <v>27410</v>
      </c>
      <c r="C29" s="20">
        <v>27.41</v>
      </c>
      <c r="D29" s="20">
        <v>7.14</v>
      </c>
      <c r="E29" s="20">
        <v>7.65</v>
      </c>
      <c r="F29" s="20">
        <v>103</v>
      </c>
      <c r="G29" s="20">
        <v>13</v>
      </c>
      <c r="H29" s="20">
        <v>204</v>
      </c>
      <c r="I29" s="20">
        <v>32</v>
      </c>
      <c r="J29" s="20">
        <v>188</v>
      </c>
      <c r="K29" s="20">
        <v>18</v>
      </c>
      <c r="L29" s="20" t="s">
        <v>37</v>
      </c>
      <c r="M29" s="20">
        <v>600</v>
      </c>
      <c r="N29" s="20">
        <v>0.3</v>
      </c>
      <c r="O29" s="20">
        <v>23.47</v>
      </c>
      <c r="P29" s="20">
        <v>1300000</v>
      </c>
      <c r="Q29" s="68"/>
    </row>
    <row r="30" spans="1:17" x14ac:dyDescent="0.3">
      <c r="A30" s="44">
        <v>44800</v>
      </c>
      <c r="B30" s="20">
        <f t="shared" si="0"/>
        <v>25780</v>
      </c>
      <c r="C30" s="20">
        <v>25.78</v>
      </c>
      <c r="D30" s="20">
        <v>7.19</v>
      </c>
      <c r="E30" s="20">
        <v>7.52</v>
      </c>
      <c r="F30" s="20">
        <v>110</v>
      </c>
      <c r="G30" s="20">
        <v>14</v>
      </c>
      <c r="H30" s="20">
        <v>212</v>
      </c>
      <c r="I30" s="20">
        <v>36</v>
      </c>
      <c r="J30" s="20">
        <v>197</v>
      </c>
      <c r="K30" s="20">
        <v>21</v>
      </c>
      <c r="L30" s="20" t="s">
        <v>37</v>
      </c>
      <c r="M30" s="20">
        <v>500</v>
      </c>
      <c r="N30" s="20">
        <v>0.3</v>
      </c>
      <c r="O30" s="20">
        <v>22.88</v>
      </c>
      <c r="P30" s="20">
        <v>1700000</v>
      </c>
      <c r="Q30" s="68"/>
    </row>
    <row r="31" spans="1:17" x14ac:dyDescent="0.3">
      <c r="A31" s="44">
        <v>44801</v>
      </c>
      <c r="B31" s="20">
        <f t="shared" si="0"/>
        <v>26010</v>
      </c>
      <c r="C31" s="20">
        <v>26.01</v>
      </c>
      <c r="D31" s="20">
        <v>7.26</v>
      </c>
      <c r="E31" s="20">
        <v>7.45</v>
      </c>
      <c r="F31" s="20">
        <v>106</v>
      </c>
      <c r="G31" s="20">
        <v>13</v>
      </c>
      <c r="H31" s="20">
        <v>196</v>
      </c>
      <c r="I31" s="20">
        <v>40</v>
      </c>
      <c r="J31" s="20">
        <v>184</v>
      </c>
      <c r="K31" s="20">
        <v>20</v>
      </c>
      <c r="L31" s="20" t="s">
        <v>37</v>
      </c>
      <c r="M31" s="20">
        <v>700</v>
      </c>
      <c r="N31" s="20">
        <v>0.2</v>
      </c>
      <c r="O31" s="20">
        <v>22.36</v>
      </c>
      <c r="P31" s="20">
        <v>1300000</v>
      </c>
      <c r="Q31" s="68"/>
    </row>
    <row r="32" spans="1:17" x14ac:dyDescent="0.3">
      <c r="A32" s="44">
        <v>44802</v>
      </c>
      <c r="B32" s="20">
        <f t="shared" si="0"/>
        <v>27450</v>
      </c>
      <c r="C32" s="20">
        <v>27.45</v>
      </c>
      <c r="D32" s="20">
        <v>7.21</v>
      </c>
      <c r="E32" s="20">
        <v>7.58</v>
      </c>
      <c r="F32" s="20">
        <v>103</v>
      </c>
      <c r="G32" s="20">
        <v>15</v>
      </c>
      <c r="H32" s="20">
        <v>204</v>
      </c>
      <c r="I32" s="20">
        <v>36</v>
      </c>
      <c r="J32" s="20">
        <v>191</v>
      </c>
      <c r="K32" s="20">
        <v>22</v>
      </c>
      <c r="L32" s="20" t="s">
        <v>37</v>
      </c>
      <c r="M32" s="20">
        <v>400</v>
      </c>
      <c r="N32" s="20">
        <v>0.3</v>
      </c>
      <c r="O32" s="20">
        <v>23.14</v>
      </c>
      <c r="P32" s="20">
        <v>1200000</v>
      </c>
      <c r="Q32" s="68"/>
    </row>
    <row r="33" spans="1:17" x14ac:dyDescent="0.3">
      <c r="A33" s="44">
        <v>44803</v>
      </c>
      <c r="B33" s="20">
        <f t="shared" si="0"/>
        <v>27360</v>
      </c>
      <c r="C33" s="20">
        <v>27.36</v>
      </c>
      <c r="D33" s="20">
        <v>7.15</v>
      </c>
      <c r="E33" s="20">
        <v>7.49</v>
      </c>
      <c r="F33" s="20">
        <v>113</v>
      </c>
      <c r="G33" s="20">
        <v>14</v>
      </c>
      <c r="H33" s="20">
        <v>216</v>
      </c>
      <c r="I33" s="20">
        <v>40</v>
      </c>
      <c r="J33" s="20">
        <v>206</v>
      </c>
      <c r="K33" s="20">
        <v>19</v>
      </c>
      <c r="L33" s="20" t="s">
        <v>37</v>
      </c>
      <c r="M33" s="20">
        <v>600</v>
      </c>
      <c r="N33" s="20">
        <v>0.3</v>
      </c>
      <c r="O33" s="20">
        <v>22.74</v>
      </c>
      <c r="P33" s="20">
        <v>1700000</v>
      </c>
      <c r="Q33" s="68"/>
    </row>
    <row r="34" spans="1:17" ht="15" thickBot="1" x14ac:dyDescent="0.35">
      <c r="A34" s="45">
        <v>44804</v>
      </c>
      <c r="B34" s="46">
        <f t="shared" si="0"/>
        <v>26880</v>
      </c>
      <c r="C34" s="46">
        <v>26.88</v>
      </c>
      <c r="D34" s="46">
        <v>7.31</v>
      </c>
      <c r="E34" s="46">
        <v>7.43</v>
      </c>
      <c r="F34" s="46">
        <v>120</v>
      </c>
      <c r="G34" s="46">
        <v>13</v>
      </c>
      <c r="H34" s="46">
        <v>232</v>
      </c>
      <c r="I34" s="46">
        <v>32</v>
      </c>
      <c r="J34" s="46">
        <v>217</v>
      </c>
      <c r="K34" s="46">
        <v>20</v>
      </c>
      <c r="L34" s="46" t="s">
        <v>37</v>
      </c>
      <c r="M34" s="46">
        <v>700</v>
      </c>
      <c r="N34" s="46">
        <v>0.2</v>
      </c>
      <c r="O34" s="46">
        <v>23.42</v>
      </c>
      <c r="P34" s="46">
        <v>1400000</v>
      </c>
      <c r="Q34" s="69"/>
    </row>
    <row r="35" spans="1:17" ht="15" thickBot="1" x14ac:dyDescent="0.35">
      <c r="A35" s="34" t="s">
        <v>32</v>
      </c>
      <c r="B35" s="13">
        <f>AVERAGE(B4:B34)</f>
        <v>28213.225806451614</v>
      </c>
      <c r="C35" s="13">
        <f t="shared" ref="C35:P35" si="1">AVERAGE(C4:C34)</f>
        <v>28.213225806451614</v>
      </c>
      <c r="D35" s="13">
        <f t="shared" si="1"/>
        <v>7.2570967741935481</v>
      </c>
      <c r="E35" s="13">
        <f t="shared" si="1"/>
        <v>7.5738709677419358</v>
      </c>
      <c r="F35" s="13">
        <f t="shared" si="1"/>
        <v>121.83870967741936</v>
      </c>
      <c r="G35" s="13">
        <f t="shared" si="1"/>
        <v>13.548387096774194</v>
      </c>
      <c r="H35" s="13">
        <f t="shared" si="1"/>
        <v>272.51612903225805</v>
      </c>
      <c r="I35" s="13">
        <f t="shared" si="1"/>
        <v>37.677419354838712</v>
      </c>
      <c r="J35" s="13">
        <f t="shared" si="1"/>
        <v>245.61290322580646</v>
      </c>
      <c r="K35" s="13">
        <f t="shared" si="1"/>
        <v>20.322580645161292</v>
      </c>
      <c r="L35" s="13" t="s">
        <v>37</v>
      </c>
      <c r="M35" s="13">
        <f t="shared" si="1"/>
        <v>564.51612903225805</v>
      </c>
      <c r="N35" s="13">
        <f t="shared" si="1"/>
        <v>0.25483870967741928</v>
      </c>
      <c r="O35" s="13">
        <f t="shared" si="1"/>
        <v>23.574838709677419</v>
      </c>
      <c r="P35" s="13">
        <f t="shared" si="1"/>
        <v>1393548.3870967743</v>
      </c>
      <c r="Q35" s="21"/>
    </row>
    <row r="36" spans="1:17" x14ac:dyDescent="0.3">
      <c r="C36" s="64">
        <f>SUM(C4:C34)</f>
        <v>874.61</v>
      </c>
    </row>
    <row r="41" spans="1:17" ht="40.799999999999997" customHeight="1" x14ac:dyDescent="0.3">
      <c r="A41" s="65" t="s">
        <v>33</v>
      </c>
      <c r="B41" s="65"/>
      <c r="C41" s="65" t="s">
        <v>34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3" spans="1:17" x14ac:dyDescent="0.3">
      <c r="A43" s="14" t="s">
        <v>35</v>
      </c>
      <c r="B43" s="15">
        <f>MIN(B4:B34)</f>
        <v>21940</v>
      </c>
      <c r="C43" s="15">
        <f t="shared" ref="C43:P43" si="2">MIN(C4:C34)</f>
        <v>21.94</v>
      </c>
      <c r="D43" s="15">
        <f t="shared" si="2"/>
        <v>7.06</v>
      </c>
      <c r="E43" s="15">
        <f t="shared" si="2"/>
        <v>7.42</v>
      </c>
      <c r="F43" s="15">
        <f t="shared" si="2"/>
        <v>103</v>
      </c>
      <c r="G43" s="15">
        <f t="shared" si="2"/>
        <v>12</v>
      </c>
      <c r="H43" s="15">
        <f t="shared" si="2"/>
        <v>196</v>
      </c>
      <c r="I43" s="15">
        <f t="shared" si="2"/>
        <v>32</v>
      </c>
      <c r="J43" s="15">
        <f t="shared" si="2"/>
        <v>184</v>
      </c>
      <c r="K43" s="15">
        <f t="shared" si="2"/>
        <v>18</v>
      </c>
      <c r="L43" s="15"/>
      <c r="M43" s="15">
        <f t="shared" si="2"/>
        <v>400</v>
      </c>
      <c r="N43" s="15">
        <f t="shared" si="2"/>
        <v>0.2</v>
      </c>
      <c r="O43" s="15">
        <f t="shared" si="2"/>
        <v>22.17</v>
      </c>
      <c r="P43" s="15">
        <f t="shared" si="2"/>
        <v>1100000</v>
      </c>
      <c r="Q43" s="15"/>
    </row>
    <row r="44" spans="1:17" x14ac:dyDescent="0.3">
      <c r="A44" s="14"/>
    </row>
    <row r="45" spans="1:17" x14ac:dyDescent="0.3">
      <c r="A45" s="14" t="s">
        <v>36</v>
      </c>
      <c r="B45" s="15">
        <f>MAX(B4:B34)</f>
        <v>31850</v>
      </c>
      <c r="C45" s="15">
        <f t="shared" ref="C45:P45" si="3">MAX(C4:C34)</f>
        <v>31.85</v>
      </c>
      <c r="D45" s="15">
        <f t="shared" si="3"/>
        <v>7.43</v>
      </c>
      <c r="E45" s="15">
        <f t="shared" si="3"/>
        <v>7.7</v>
      </c>
      <c r="F45" s="15">
        <f t="shared" si="3"/>
        <v>143</v>
      </c>
      <c r="G45" s="15">
        <f t="shared" si="3"/>
        <v>15</v>
      </c>
      <c r="H45" s="15">
        <f t="shared" si="3"/>
        <v>328</v>
      </c>
      <c r="I45" s="15">
        <f t="shared" si="3"/>
        <v>44</v>
      </c>
      <c r="J45" s="15">
        <f t="shared" si="3"/>
        <v>288</v>
      </c>
      <c r="K45" s="15">
        <f t="shared" si="3"/>
        <v>23</v>
      </c>
      <c r="L45" s="15"/>
      <c r="M45" s="15">
        <f t="shared" si="3"/>
        <v>700</v>
      </c>
      <c r="N45" s="15">
        <f t="shared" si="3"/>
        <v>0.3</v>
      </c>
      <c r="O45" s="15">
        <f t="shared" si="3"/>
        <v>24.46</v>
      </c>
      <c r="P45" s="15">
        <f t="shared" si="3"/>
        <v>1700000</v>
      </c>
      <c r="Q45" s="15"/>
    </row>
  </sheetData>
  <mergeCells count="13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21:Q3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5"/>
  <sheetViews>
    <sheetView tabSelected="1" workbookViewId="0">
      <selection activeCell="A33" sqref="A33:XFD33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70" t="s">
        <v>31</v>
      </c>
      <c r="B1" s="71"/>
      <c r="C1" s="71"/>
      <c r="D1" s="71"/>
      <c r="E1" s="71"/>
      <c r="F1" s="71"/>
      <c r="G1" s="71"/>
      <c r="H1" s="72"/>
      <c r="I1" s="72"/>
      <c r="J1" s="71"/>
      <c r="K1" s="71"/>
      <c r="L1" s="71"/>
      <c r="M1" s="71"/>
      <c r="N1" s="71"/>
      <c r="O1" s="71"/>
      <c r="P1" s="71"/>
      <c r="Q1" s="7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4" t="s">
        <v>0</v>
      </c>
      <c r="B2" s="76" t="s">
        <v>28</v>
      </c>
      <c r="C2" s="77"/>
      <c r="D2" s="78" t="s">
        <v>1</v>
      </c>
      <c r="E2" s="79"/>
      <c r="F2" s="80" t="s">
        <v>2</v>
      </c>
      <c r="G2" s="81"/>
      <c r="H2" s="82" t="s">
        <v>3</v>
      </c>
      <c r="I2" s="83"/>
      <c r="J2" s="84" t="s">
        <v>4</v>
      </c>
      <c r="K2" s="81"/>
      <c r="L2" s="85" t="s">
        <v>5</v>
      </c>
      <c r="M2" s="81"/>
      <c r="N2" s="2" t="s">
        <v>6</v>
      </c>
      <c r="O2" s="85" t="s">
        <v>7</v>
      </c>
      <c r="P2" s="86"/>
      <c r="Q2" s="87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5"/>
      <c r="B3" s="4" t="s">
        <v>9</v>
      </c>
      <c r="C3" s="5" t="s">
        <v>10</v>
      </c>
      <c r="D3" s="6" t="s">
        <v>11</v>
      </c>
      <c r="E3" s="6" t="s">
        <v>22</v>
      </c>
      <c r="F3" s="37" t="s">
        <v>12</v>
      </c>
      <c r="G3" s="38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7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3">
        <v>44774</v>
      </c>
      <c r="B4" s="35">
        <f>C4*1000</f>
        <v>13590</v>
      </c>
      <c r="C4" s="56">
        <v>13.59</v>
      </c>
      <c r="D4" s="56">
        <v>7.27</v>
      </c>
      <c r="E4" s="35">
        <v>7.55</v>
      </c>
      <c r="F4" s="35">
        <v>140</v>
      </c>
      <c r="G4" s="35">
        <v>15</v>
      </c>
      <c r="H4" s="35">
        <v>320</v>
      </c>
      <c r="I4" s="35">
        <v>40</v>
      </c>
      <c r="J4" s="35">
        <v>271</v>
      </c>
      <c r="K4" s="35">
        <v>22</v>
      </c>
      <c r="L4" s="35" t="s">
        <v>37</v>
      </c>
      <c r="M4" s="35">
        <v>600</v>
      </c>
      <c r="N4" s="35">
        <v>0.2</v>
      </c>
      <c r="O4" s="56">
        <v>22.48</v>
      </c>
      <c r="P4" s="35">
        <v>1400000</v>
      </c>
      <c r="Q4" s="54"/>
    </row>
    <row r="5" spans="1:46" x14ac:dyDescent="0.3">
      <c r="A5" s="44">
        <v>44775</v>
      </c>
      <c r="B5" s="19">
        <f t="shared" ref="B5:B34" si="0">C5*1000</f>
        <v>15350</v>
      </c>
      <c r="C5" s="42">
        <v>15.35</v>
      </c>
      <c r="D5" s="42">
        <v>7.24</v>
      </c>
      <c r="E5" s="20">
        <v>7.59</v>
      </c>
      <c r="F5" s="20">
        <v>143</v>
      </c>
      <c r="G5" s="20">
        <v>14</v>
      </c>
      <c r="H5" s="20">
        <v>328</v>
      </c>
      <c r="I5" s="20">
        <v>36</v>
      </c>
      <c r="J5" s="20">
        <v>284</v>
      </c>
      <c r="K5" s="20">
        <v>20</v>
      </c>
      <c r="L5" s="20" t="s">
        <v>37</v>
      </c>
      <c r="M5" s="20">
        <v>500</v>
      </c>
      <c r="N5" s="20">
        <v>0.2</v>
      </c>
      <c r="O5" s="42">
        <v>21.67</v>
      </c>
      <c r="P5" s="20">
        <v>1300000</v>
      </c>
      <c r="Q5" s="57"/>
    </row>
    <row r="6" spans="1:46" x14ac:dyDescent="0.3">
      <c r="A6" s="44">
        <v>44776</v>
      </c>
      <c r="B6" s="19">
        <f t="shared" si="0"/>
        <v>14690</v>
      </c>
      <c r="C6" s="42">
        <v>14.69</v>
      </c>
      <c r="D6" s="42">
        <v>7.19</v>
      </c>
      <c r="E6" s="20">
        <v>7.63</v>
      </c>
      <c r="F6" s="20">
        <v>139</v>
      </c>
      <c r="G6" s="20">
        <v>16</v>
      </c>
      <c r="H6" s="20">
        <v>316</v>
      </c>
      <c r="I6" s="20">
        <v>40</v>
      </c>
      <c r="J6" s="20">
        <v>269</v>
      </c>
      <c r="K6" s="20">
        <v>23</v>
      </c>
      <c r="L6" s="20" t="s">
        <v>37</v>
      </c>
      <c r="M6" s="20">
        <v>700</v>
      </c>
      <c r="N6" s="20">
        <v>0.2</v>
      </c>
      <c r="O6" s="42">
        <v>20.58</v>
      </c>
      <c r="P6" s="20">
        <v>1700000</v>
      </c>
      <c r="Q6" s="57"/>
    </row>
    <row r="7" spans="1:46" x14ac:dyDescent="0.3">
      <c r="A7" s="44">
        <v>44777</v>
      </c>
      <c r="B7" s="19">
        <f t="shared" si="0"/>
        <v>15700</v>
      </c>
      <c r="C7" s="42">
        <v>15.7</v>
      </c>
      <c r="D7" s="42">
        <v>7.29</v>
      </c>
      <c r="E7" s="20">
        <v>7.66</v>
      </c>
      <c r="F7" s="20">
        <v>146</v>
      </c>
      <c r="G7" s="20">
        <v>15</v>
      </c>
      <c r="H7" s="20">
        <v>324</v>
      </c>
      <c r="I7" s="20">
        <v>44</v>
      </c>
      <c r="J7" s="20">
        <v>276</v>
      </c>
      <c r="K7" s="20">
        <v>21</v>
      </c>
      <c r="L7" s="20" t="s">
        <v>37</v>
      </c>
      <c r="M7" s="20">
        <v>400</v>
      </c>
      <c r="N7" s="20">
        <v>0.3</v>
      </c>
      <c r="O7" s="42">
        <v>22.56</v>
      </c>
      <c r="P7" s="20">
        <v>1200000</v>
      </c>
      <c r="Q7" s="57"/>
    </row>
    <row r="8" spans="1:46" x14ac:dyDescent="0.3">
      <c r="A8" s="44">
        <v>44778</v>
      </c>
      <c r="B8" s="19">
        <f t="shared" si="0"/>
        <v>15310</v>
      </c>
      <c r="C8" s="42">
        <v>15.31</v>
      </c>
      <c r="D8" s="42">
        <v>7.26</v>
      </c>
      <c r="E8" s="20">
        <v>7.71</v>
      </c>
      <c r="F8" s="20">
        <v>136</v>
      </c>
      <c r="G8" s="20">
        <v>14</v>
      </c>
      <c r="H8" s="20">
        <v>312</v>
      </c>
      <c r="I8" s="20">
        <v>40</v>
      </c>
      <c r="J8" s="20">
        <v>271</v>
      </c>
      <c r="K8" s="20">
        <v>22</v>
      </c>
      <c r="L8" s="20" t="s">
        <v>37</v>
      </c>
      <c r="M8" s="20">
        <v>600</v>
      </c>
      <c r="N8" s="20">
        <v>0.2</v>
      </c>
      <c r="O8" s="42">
        <v>21.37</v>
      </c>
      <c r="P8" s="20">
        <v>1300000</v>
      </c>
      <c r="Q8" s="57"/>
    </row>
    <row r="9" spans="1:46" x14ac:dyDescent="0.3">
      <c r="A9" s="44">
        <v>44779</v>
      </c>
      <c r="B9" s="19">
        <f t="shared" si="0"/>
        <v>15840</v>
      </c>
      <c r="C9" s="42">
        <v>15.84</v>
      </c>
      <c r="D9" s="42">
        <v>7.22</v>
      </c>
      <c r="E9" s="20">
        <v>7.76</v>
      </c>
      <c r="F9" s="20">
        <v>149</v>
      </c>
      <c r="G9" s="20">
        <v>13</v>
      </c>
      <c r="H9" s="20">
        <v>320</v>
      </c>
      <c r="I9" s="20">
        <v>36</v>
      </c>
      <c r="J9" s="20">
        <v>266</v>
      </c>
      <c r="K9" s="20">
        <v>24</v>
      </c>
      <c r="L9" s="20" t="s">
        <v>37</v>
      </c>
      <c r="M9" s="20">
        <v>500</v>
      </c>
      <c r="N9" s="20">
        <v>0.2</v>
      </c>
      <c r="O9" s="42">
        <v>23.16</v>
      </c>
      <c r="P9" s="20">
        <v>1400000</v>
      </c>
      <c r="Q9" s="57"/>
    </row>
    <row r="10" spans="1:46" x14ac:dyDescent="0.3">
      <c r="A10" s="44">
        <v>44780</v>
      </c>
      <c r="B10" s="19">
        <f t="shared" si="0"/>
        <v>13730</v>
      </c>
      <c r="C10" s="42">
        <v>13.73</v>
      </c>
      <c r="D10" s="42">
        <v>7.31</v>
      </c>
      <c r="E10" s="20">
        <v>7.69</v>
      </c>
      <c r="F10" s="20">
        <v>143</v>
      </c>
      <c r="G10" s="20">
        <v>14</v>
      </c>
      <c r="H10" s="20">
        <v>316</v>
      </c>
      <c r="I10" s="20">
        <v>40</v>
      </c>
      <c r="J10" s="20">
        <v>278</v>
      </c>
      <c r="K10" s="20">
        <v>23</v>
      </c>
      <c r="L10" s="20" t="s">
        <v>37</v>
      </c>
      <c r="M10" s="20">
        <v>400</v>
      </c>
      <c r="N10" s="20">
        <v>0.3</v>
      </c>
      <c r="O10" s="42">
        <v>22.75</v>
      </c>
      <c r="P10" s="20">
        <v>1200000</v>
      </c>
      <c r="Q10" s="57"/>
    </row>
    <row r="11" spans="1:46" x14ac:dyDescent="0.3">
      <c r="A11" s="44">
        <v>44781</v>
      </c>
      <c r="B11" s="19">
        <f t="shared" si="0"/>
        <v>13190</v>
      </c>
      <c r="C11" s="42">
        <v>13.19</v>
      </c>
      <c r="D11" s="42">
        <v>7.28</v>
      </c>
      <c r="E11" s="20">
        <v>7.61</v>
      </c>
      <c r="F11" s="20">
        <v>137</v>
      </c>
      <c r="G11" s="20">
        <v>13</v>
      </c>
      <c r="H11" s="20">
        <v>304</v>
      </c>
      <c r="I11" s="20">
        <v>32</v>
      </c>
      <c r="J11" s="20">
        <v>261</v>
      </c>
      <c r="K11" s="20">
        <v>20</v>
      </c>
      <c r="L11" s="20" t="s">
        <v>37</v>
      </c>
      <c r="M11" s="20">
        <v>500</v>
      </c>
      <c r="N11" s="20">
        <v>0.2</v>
      </c>
      <c r="O11" s="42">
        <v>21.68</v>
      </c>
      <c r="P11" s="20">
        <v>1400000</v>
      </c>
      <c r="Q11" s="57"/>
    </row>
    <row r="12" spans="1:46" x14ac:dyDescent="0.3">
      <c r="A12" s="44">
        <v>44782</v>
      </c>
      <c r="B12" s="19">
        <f t="shared" si="0"/>
        <v>14290</v>
      </c>
      <c r="C12" s="42">
        <v>14.29</v>
      </c>
      <c r="D12" s="42">
        <v>7.23</v>
      </c>
      <c r="E12" s="20">
        <v>7.58</v>
      </c>
      <c r="F12" s="20">
        <v>131</v>
      </c>
      <c r="G12" s="20">
        <v>15</v>
      </c>
      <c r="H12" s="20">
        <v>312</v>
      </c>
      <c r="I12" s="20">
        <v>36</v>
      </c>
      <c r="J12" s="20">
        <v>273</v>
      </c>
      <c r="K12" s="20">
        <v>22</v>
      </c>
      <c r="L12" s="20" t="s">
        <v>37</v>
      </c>
      <c r="M12" s="20">
        <v>600</v>
      </c>
      <c r="N12" s="20">
        <v>0.3</v>
      </c>
      <c r="O12" s="42">
        <v>22.38</v>
      </c>
      <c r="P12" s="20">
        <v>1700000</v>
      </c>
      <c r="Q12" s="57"/>
    </row>
    <row r="13" spans="1:46" x14ac:dyDescent="0.3">
      <c r="A13" s="44">
        <v>44783</v>
      </c>
      <c r="B13" s="19">
        <f t="shared" si="0"/>
        <v>13780</v>
      </c>
      <c r="C13" s="42">
        <v>13.78</v>
      </c>
      <c r="D13" s="42">
        <v>7.33</v>
      </c>
      <c r="E13" s="20">
        <v>7.65</v>
      </c>
      <c r="F13" s="20">
        <v>139</v>
      </c>
      <c r="G13" s="20">
        <v>14</v>
      </c>
      <c r="H13" s="20">
        <v>308</v>
      </c>
      <c r="I13" s="20">
        <v>40</v>
      </c>
      <c r="J13" s="20">
        <v>267</v>
      </c>
      <c r="K13" s="20">
        <v>21</v>
      </c>
      <c r="L13" s="20" t="s">
        <v>37</v>
      </c>
      <c r="M13" s="20">
        <v>700</v>
      </c>
      <c r="N13" s="20">
        <v>0.2</v>
      </c>
      <c r="O13" s="42">
        <v>22.68</v>
      </c>
      <c r="P13" s="20">
        <v>1300000</v>
      </c>
      <c r="Q13" s="57"/>
    </row>
    <row r="14" spans="1:46" x14ac:dyDescent="0.3">
      <c r="A14" s="44">
        <v>44784</v>
      </c>
      <c r="B14" s="19">
        <f t="shared" si="0"/>
        <v>14190</v>
      </c>
      <c r="C14" s="42">
        <v>14.19</v>
      </c>
      <c r="D14" s="42">
        <v>7.25</v>
      </c>
      <c r="E14" s="20">
        <v>7.56</v>
      </c>
      <c r="F14" s="20">
        <v>146</v>
      </c>
      <c r="G14" s="20">
        <v>13</v>
      </c>
      <c r="H14" s="20">
        <v>320</v>
      </c>
      <c r="I14" s="20">
        <v>32</v>
      </c>
      <c r="J14" s="20">
        <v>280</v>
      </c>
      <c r="K14" s="20">
        <v>20</v>
      </c>
      <c r="L14" s="20" t="s">
        <v>37</v>
      </c>
      <c r="M14" s="20">
        <v>500</v>
      </c>
      <c r="N14" s="20">
        <v>0.2</v>
      </c>
      <c r="O14" s="42">
        <v>22.4</v>
      </c>
      <c r="P14" s="20">
        <v>1100000</v>
      </c>
      <c r="Q14" s="57"/>
    </row>
    <row r="15" spans="1:46" x14ac:dyDescent="0.3">
      <c r="A15" s="44">
        <v>44785</v>
      </c>
      <c r="B15" s="19">
        <f t="shared" si="0"/>
        <v>13100</v>
      </c>
      <c r="C15" s="42">
        <v>13.1</v>
      </c>
      <c r="D15" s="42">
        <v>7.18</v>
      </c>
      <c r="E15" s="20">
        <v>7.61</v>
      </c>
      <c r="F15" s="20">
        <v>136</v>
      </c>
      <c r="G15" s="20">
        <v>15</v>
      </c>
      <c r="H15" s="20">
        <v>304</v>
      </c>
      <c r="I15" s="20">
        <v>36</v>
      </c>
      <c r="J15" s="20">
        <v>277</v>
      </c>
      <c r="K15" s="20">
        <v>22</v>
      </c>
      <c r="L15" s="20" t="s">
        <v>37</v>
      </c>
      <c r="M15" s="20">
        <v>400</v>
      </c>
      <c r="N15" s="20">
        <v>0.3</v>
      </c>
      <c r="O15" s="42">
        <v>21.98</v>
      </c>
      <c r="P15" s="20">
        <v>1400000</v>
      </c>
      <c r="Q15" s="57"/>
    </row>
    <row r="16" spans="1:46" x14ac:dyDescent="0.3">
      <c r="A16" s="44">
        <v>44786</v>
      </c>
      <c r="B16" s="19">
        <f t="shared" si="0"/>
        <v>14720</v>
      </c>
      <c r="C16" s="42">
        <v>14.72</v>
      </c>
      <c r="D16" s="42">
        <v>7.27</v>
      </c>
      <c r="E16" s="20">
        <v>7.52</v>
      </c>
      <c r="F16" s="20">
        <v>143</v>
      </c>
      <c r="G16" s="20">
        <v>14</v>
      </c>
      <c r="H16" s="20">
        <v>316</v>
      </c>
      <c r="I16" s="20">
        <v>32</v>
      </c>
      <c r="J16" s="20">
        <v>265</v>
      </c>
      <c r="K16" s="20">
        <v>19</v>
      </c>
      <c r="L16" s="20" t="s">
        <v>37</v>
      </c>
      <c r="M16" s="20">
        <v>500</v>
      </c>
      <c r="N16" s="20">
        <v>0.2</v>
      </c>
      <c r="O16" s="42">
        <v>22.44</v>
      </c>
      <c r="P16" s="20">
        <v>1200000</v>
      </c>
      <c r="Q16" s="57"/>
    </row>
    <row r="17" spans="1:17" x14ac:dyDescent="0.3">
      <c r="A17" s="44">
        <v>44787</v>
      </c>
      <c r="B17" s="19">
        <f t="shared" si="0"/>
        <v>14830</v>
      </c>
      <c r="C17" s="42">
        <v>14.83</v>
      </c>
      <c r="D17" s="42">
        <v>7.2</v>
      </c>
      <c r="E17" s="20">
        <v>7.57</v>
      </c>
      <c r="F17" s="20">
        <v>133</v>
      </c>
      <c r="G17" s="20">
        <v>13</v>
      </c>
      <c r="H17" s="20">
        <v>300</v>
      </c>
      <c r="I17" s="20">
        <v>36</v>
      </c>
      <c r="J17" s="20">
        <v>259</v>
      </c>
      <c r="K17" s="20">
        <v>21</v>
      </c>
      <c r="L17" s="20" t="s">
        <v>37</v>
      </c>
      <c r="M17" s="20">
        <v>400</v>
      </c>
      <c r="N17" s="20">
        <v>0.3</v>
      </c>
      <c r="O17" s="42">
        <v>22.34</v>
      </c>
      <c r="P17" s="20">
        <v>1300000</v>
      </c>
      <c r="Q17" s="57"/>
    </row>
    <row r="18" spans="1:17" x14ac:dyDescent="0.3">
      <c r="A18" s="44">
        <v>44788</v>
      </c>
      <c r="B18" s="19">
        <f t="shared" si="0"/>
        <v>14120</v>
      </c>
      <c r="C18" s="42">
        <v>14.12</v>
      </c>
      <c r="D18" s="42">
        <v>7.29</v>
      </c>
      <c r="E18" s="20">
        <v>7.64</v>
      </c>
      <c r="F18" s="20">
        <v>136</v>
      </c>
      <c r="G18" s="20">
        <v>14</v>
      </c>
      <c r="H18" s="20">
        <v>308</v>
      </c>
      <c r="I18" s="20">
        <v>40</v>
      </c>
      <c r="J18" s="20">
        <v>269</v>
      </c>
      <c r="K18" s="20">
        <v>23</v>
      </c>
      <c r="L18" s="20" t="s">
        <v>37</v>
      </c>
      <c r="M18" s="20">
        <v>600</v>
      </c>
      <c r="N18" s="20">
        <v>0.2</v>
      </c>
      <c r="O18" s="42">
        <v>21.86</v>
      </c>
      <c r="P18" s="20">
        <v>1700000</v>
      </c>
      <c r="Q18" s="57"/>
    </row>
    <row r="19" spans="1:17" x14ac:dyDescent="0.3">
      <c r="A19" s="44">
        <v>44789</v>
      </c>
      <c r="B19" s="19">
        <f t="shared" si="0"/>
        <v>14520</v>
      </c>
      <c r="C19" s="42">
        <v>14.52</v>
      </c>
      <c r="D19" s="42">
        <v>7.23</v>
      </c>
      <c r="E19" s="20">
        <v>7.55</v>
      </c>
      <c r="F19" s="20">
        <v>140</v>
      </c>
      <c r="G19" s="20">
        <v>13</v>
      </c>
      <c r="H19" s="20">
        <v>316</v>
      </c>
      <c r="I19" s="20">
        <v>36</v>
      </c>
      <c r="J19" s="20">
        <v>256</v>
      </c>
      <c r="K19" s="20">
        <v>22</v>
      </c>
      <c r="L19" s="20" t="s">
        <v>37</v>
      </c>
      <c r="M19" s="20">
        <v>500</v>
      </c>
      <c r="N19" s="20">
        <v>0.2</v>
      </c>
      <c r="O19" s="42">
        <v>22.11</v>
      </c>
      <c r="P19" s="20">
        <v>1400000</v>
      </c>
      <c r="Q19" s="57"/>
    </row>
    <row r="20" spans="1:17" x14ac:dyDescent="0.3">
      <c r="A20" s="44">
        <v>44790</v>
      </c>
      <c r="B20" s="19">
        <f t="shared" si="0"/>
        <v>14270</v>
      </c>
      <c r="C20" s="42">
        <v>14.27</v>
      </c>
      <c r="D20" s="42">
        <v>7.32</v>
      </c>
      <c r="E20" s="20">
        <v>7.57</v>
      </c>
      <c r="F20" s="20">
        <v>133</v>
      </c>
      <c r="G20" s="20">
        <v>14</v>
      </c>
      <c r="H20" s="20">
        <v>324</v>
      </c>
      <c r="I20" s="20">
        <v>40</v>
      </c>
      <c r="J20" s="20">
        <v>267</v>
      </c>
      <c r="K20" s="20">
        <v>23</v>
      </c>
      <c r="L20" s="20" t="s">
        <v>37</v>
      </c>
      <c r="M20" s="20">
        <v>600</v>
      </c>
      <c r="N20" s="20">
        <v>0.2</v>
      </c>
      <c r="O20" s="42">
        <v>21.56</v>
      </c>
      <c r="P20" s="20">
        <v>1300000</v>
      </c>
      <c r="Q20" s="57"/>
    </row>
    <row r="21" spans="1:17" x14ac:dyDescent="0.3">
      <c r="A21" s="44">
        <v>44791</v>
      </c>
      <c r="B21" s="19">
        <f t="shared" si="0"/>
        <v>13060</v>
      </c>
      <c r="C21" s="42">
        <v>13.06</v>
      </c>
      <c r="D21" s="42">
        <v>7.26</v>
      </c>
      <c r="E21" s="20">
        <v>7.63</v>
      </c>
      <c r="F21" s="20">
        <v>130</v>
      </c>
      <c r="G21" s="20">
        <v>15</v>
      </c>
      <c r="H21" s="20">
        <v>312</v>
      </c>
      <c r="I21" s="20">
        <v>36</v>
      </c>
      <c r="J21" s="20">
        <v>258</v>
      </c>
      <c r="K21" s="20">
        <v>21</v>
      </c>
      <c r="L21" s="20" t="s">
        <v>37</v>
      </c>
      <c r="M21" s="20">
        <v>400</v>
      </c>
      <c r="N21" s="20">
        <v>0.3</v>
      </c>
      <c r="O21" s="42">
        <v>22.13</v>
      </c>
      <c r="P21" s="20">
        <v>1200000</v>
      </c>
      <c r="Q21" s="57"/>
    </row>
    <row r="22" spans="1:17" x14ac:dyDescent="0.3">
      <c r="A22" s="44">
        <v>44792</v>
      </c>
      <c r="B22" s="19">
        <f t="shared" si="0"/>
        <v>12840</v>
      </c>
      <c r="C22" s="42">
        <v>12.84</v>
      </c>
      <c r="D22" s="42">
        <v>7.24</v>
      </c>
      <c r="E22" s="20">
        <v>7.59</v>
      </c>
      <c r="F22" s="20">
        <v>136</v>
      </c>
      <c r="G22" s="20">
        <v>13</v>
      </c>
      <c r="H22" s="20">
        <v>304</v>
      </c>
      <c r="I22" s="20">
        <v>32</v>
      </c>
      <c r="J22" s="20">
        <v>270</v>
      </c>
      <c r="K22" s="20">
        <v>20</v>
      </c>
      <c r="L22" s="20" t="s">
        <v>37</v>
      </c>
      <c r="M22" s="20">
        <v>500</v>
      </c>
      <c r="N22" s="20">
        <v>0.2</v>
      </c>
      <c r="O22" s="42">
        <v>21.74</v>
      </c>
      <c r="P22" s="20">
        <v>1400000</v>
      </c>
      <c r="Q22" s="57"/>
    </row>
    <row r="23" spans="1:17" x14ac:dyDescent="0.3">
      <c r="A23" s="44">
        <v>44793</v>
      </c>
      <c r="B23" s="19">
        <f t="shared" si="0"/>
        <v>12160</v>
      </c>
      <c r="C23" s="42">
        <v>12.16</v>
      </c>
      <c r="D23" s="42">
        <v>7.3</v>
      </c>
      <c r="E23" s="20">
        <v>7.69</v>
      </c>
      <c r="F23" s="20">
        <v>140</v>
      </c>
      <c r="G23" s="20">
        <v>14</v>
      </c>
      <c r="H23" s="20">
        <v>320</v>
      </c>
      <c r="I23" s="20">
        <v>36</v>
      </c>
      <c r="J23" s="20">
        <v>278</v>
      </c>
      <c r="K23" s="20">
        <v>22</v>
      </c>
      <c r="L23" s="20" t="s">
        <v>37</v>
      </c>
      <c r="M23" s="20">
        <v>600</v>
      </c>
      <c r="N23" s="20">
        <v>0.3</v>
      </c>
      <c r="O23" s="42">
        <v>22.53</v>
      </c>
      <c r="P23" s="20">
        <v>1300000</v>
      </c>
      <c r="Q23" s="55"/>
    </row>
    <row r="24" spans="1:17" x14ac:dyDescent="0.3">
      <c r="A24" s="44">
        <v>44794</v>
      </c>
      <c r="B24" s="19">
        <f t="shared" si="0"/>
        <v>12350</v>
      </c>
      <c r="C24" s="42">
        <v>12.35</v>
      </c>
      <c r="D24" s="42">
        <v>7.33</v>
      </c>
      <c r="E24" s="20">
        <v>7.64</v>
      </c>
      <c r="F24" s="20">
        <v>135</v>
      </c>
      <c r="G24" s="20">
        <v>15</v>
      </c>
      <c r="H24" s="20">
        <v>308</v>
      </c>
      <c r="I24" s="20">
        <v>40</v>
      </c>
      <c r="J24" s="20">
        <v>271</v>
      </c>
      <c r="K24" s="20">
        <v>24</v>
      </c>
      <c r="L24" s="20" t="s">
        <v>37</v>
      </c>
      <c r="M24" s="20">
        <v>700</v>
      </c>
      <c r="N24" s="20">
        <v>0.2</v>
      </c>
      <c r="O24" s="42">
        <v>21.87</v>
      </c>
      <c r="P24" s="20">
        <v>1200000</v>
      </c>
      <c r="Q24" s="36"/>
    </row>
    <row r="25" spans="1:17" x14ac:dyDescent="0.3">
      <c r="A25" s="44">
        <v>44795</v>
      </c>
      <c r="B25" s="19">
        <f t="shared" si="0"/>
        <v>13580</v>
      </c>
      <c r="C25" s="42">
        <v>13.58</v>
      </c>
      <c r="D25" s="42">
        <v>7.21</v>
      </c>
      <c r="E25" s="20">
        <v>7.56</v>
      </c>
      <c r="F25" s="20">
        <v>143</v>
      </c>
      <c r="G25" s="20">
        <v>13</v>
      </c>
      <c r="H25" s="20">
        <v>316</v>
      </c>
      <c r="I25" s="20">
        <v>36</v>
      </c>
      <c r="J25" s="20">
        <v>265</v>
      </c>
      <c r="K25" s="20">
        <v>23</v>
      </c>
      <c r="L25" s="20" t="s">
        <v>37</v>
      </c>
      <c r="M25" s="20">
        <v>500</v>
      </c>
      <c r="N25" s="20">
        <v>0.3</v>
      </c>
      <c r="O25" s="42">
        <v>22.46</v>
      </c>
      <c r="P25" s="20">
        <v>1400000</v>
      </c>
      <c r="Q25" s="36"/>
    </row>
    <row r="26" spans="1:17" x14ac:dyDescent="0.3">
      <c r="A26" s="44">
        <v>44796</v>
      </c>
      <c r="B26" s="19">
        <f t="shared" si="0"/>
        <v>14650</v>
      </c>
      <c r="C26" s="42">
        <v>14.65</v>
      </c>
      <c r="D26" s="42">
        <v>7.28</v>
      </c>
      <c r="E26" s="20">
        <v>7.68</v>
      </c>
      <c r="F26" s="20">
        <v>133</v>
      </c>
      <c r="G26" s="20">
        <v>14</v>
      </c>
      <c r="H26" s="20">
        <v>312</v>
      </c>
      <c r="I26" s="20">
        <v>32</v>
      </c>
      <c r="J26" s="20">
        <v>259</v>
      </c>
      <c r="K26" s="20">
        <v>21</v>
      </c>
      <c r="L26" s="20" t="s">
        <v>37</v>
      </c>
      <c r="M26" s="20">
        <v>400</v>
      </c>
      <c r="N26" s="20">
        <v>0.3</v>
      </c>
      <c r="O26" s="42">
        <v>21.66</v>
      </c>
      <c r="P26" s="20">
        <v>1700000</v>
      </c>
      <c r="Q26" s="36"/>
    </row>
    <row r="27" spans="1:17" x14ac:dyDescent="0.3">
      <c r="A27" s="44">
        <v>44797</v>
      </c>
      <c r="B27" s="19">
        <f t="shared" si="0"/>
        <v>14780</v>
      </c>
      <c r="C27" s="42">
        <v>14.78</v>
      </c>
      <c r="D27" s="42">
        <v>7.23</v>
      </c>
      <c r="E27" s="20">
        <v>7.58</v>
      </c>
      <c r="F27" s="20">
        <v>130</v>
      </c>
      <c r="G27" s="20">
        <v>15</v>
      </c>
      <c r="H27" s="20">
        <v>300</v>
      </c>
      <c r="I27" s="20">
        <v>36</v>
      </c>
      <c r="J27" s="20">
        <v>275</v>
      </c>
      <c r="K27" s="20">
        <v>22</v>
      </c>
      <c r="L27" s="20" t="s">
        <v>37</v>
      </c>
      <c r="M27" s="20">
        <v>600</v>
      </c>
      <c r="N27" s="20">
        <v>0.2</v>
      </c>
      <c r="O27" s="42">
        <v>21.35</v>
      </c>
      <c r="P27" s="20">
        <v>1300000</v>
      </c>
      <c r="Q27" s="36"/>
    </row>
    <row r="28" spans="1:17" x14ac:dyDescent="0.3">
      <c r="A28" s="44">
        <v>44798</v>
      </c>
      <c r="B28" s="19">
        <f t="shared" si="0"/>
        <v>16470</v>
      </c>
      <c r="C28" s="42">
        <v>16.47</v>
      </c>
      <c r="D28" s="42">
        <v>7.33</v>
      </c>
      <c r="E28" s="20">
        <v>7.61</v>
      </c>
      <c r="F28" s="20">
        <v>123</v>
      </c>
      <c r="G28" s="20">
        <v>14</v>
      </c>
      <c r="H28" s="20">
        <v>304</v>
      </c>
      <c r="I28" s="20">
        <v>32</v>
      </c>
      <c r="J28" s="20">
        <v>261</v>
      </c>
      <c r="K28" s="20">
        <v>20</v>
      </c>
      <c r="L28" s="20" t="s">
        <v>37</v>
      </c>
      <c r="M28" s="20">
        <v>500</v>
      </c>
      <c r="N28" s="20">
        <v>0.3</v>
      </c>
      <c r="O28" s="42">
        <v>23.13</v>
      </c>
      <c r="P28" s="20">
        <v>1200000</v>
      </c>
      <c r="Q28" s="36"/>
    </row>
    <row r="29" spans="1:17" x14ac:dyDescent="0.3">
      <c r="A29" s="44">
        <v>44799</v>
      </c>
      <c r="B29" s="19">
        <f t="shared" si="0"/>
        <v>12680</v>
      </c>
      <c r="C29" s="42">
        <v>12.68</v>
      </c>
      <c r="D29" s="42">
        <v>7.36</v>
      </c>
      <c r="E29" s="20">
        <v>7.66</v>
      </c>
      <c r="F29" s="20">
        <v>120</v>
      </c>
      <c r="G29" s="20">
        <v>16</v>
      </c>
      <c r="H29" s="20">
        <v>292</v>
      </c>
      <c r="I29" s="20">
        <v>40</v>
      </c>
      <c r="J29" s="20">
        <v>248</v>
      </c>
      <c r="K29" s="20">
        <v>21</v>
      </c>
      <c r="L29" s="20" t="s">
        <v>37</v>
      </c>
      <c r="M29" s="20">
        <v>700</v>
      </c>
      <c r="N29" s="20">
        <v>0.2</v>
      </c>
      <c r="O29" s="42">
        <v>21.85</v>
      </c>
      <c r="P29" s="20">
        <v>1400000</v>
      </c>
      <c r="Q29" s="36"/>
    </row>
    <row r="30" spans="1:17" x14ac:dyDescent="0.3">
      <c r="A30" s="44">
        <v>44800</v>
      </c>
      <c r="B30" s="19">
        <f t="shared" si="0"/>
        <v>13640</v>
      </c>
      <c r="C30" s="42">
        <v>13.64</v>
      </c>
      <c r="D30" s="42">
        <v>7.18</v>
      </c>
      <c r="E30" s="20">
        <v>7.46</v>
      </c>
      <c r="F30" s="20">
        <v>117</v>
      </c>
      <c r="G30" s="20">
        <v>15</v>
      </c>
      <c r="H30" s="20">
        <v>280</v>
      </c>
      <c r="I30" s="20">
        <v>36</v>
      </c>
      <c r="J30" s="20">
        <v>236</v>
      </c>
      <c r="K30" s="20">
        <v>23</v>
      </c>
      <c r="L30" s="20" t="s">
        <v>37</v>
      </c>
      <c r="M30" s="20">
        <v>600</v>
      </c>
      <c r="N30" s="20">
        <v>0.3</v>
      </c>
      <c r="O30" s="42">
        <v>21.48</v>
      </c>
      <c r="P30" s="20">
        <v>1200000</v>
      </c>
      <c r="Q30" s="36"/>
    </row>
    <row r="31" spans="1:17" x14ac:dyDescent="0.3">
      <c r="A31" s="44">
        <v>44801</v>
      </c>
      <c r="B31" s="19">
        <f t="shared" si="0"/>
        <v>12710</v>
      </c>
      <c r="C31" s="42">
        <v>12.71</v>
      </c>
      <c r="D31" s="42">
        <v>7.22</v>
      </c>
      <c r="E31" s="20">
        <v>7.51</v>
      </c>
      <c r="F31" s="20">
        <v>120</v>
      </c>
      <c r="G31" s="20">
        <v>14</v>
      </c>
      <c r="H31" s="20">
        <v>288</v>
      </c>
      <c r="I31" s="20">
        <v>40</v>
      </c>
      <c r="J31" s="20">
        <v>265</v>
      </c>
      <c r="K31" s="20">
        <v>20</v>
      </c>
      <c r="L31" s="20" t="s">
        <v>37</v>
      </c>
      <c r="M31" s="20">
        <v>400</v>
      </c>
      <c r="N31" s="20">
        <v>0.2</v>
      </c>
      <c r="O31" s="42">
        <v>22.27</v>
      </c>
      <c r="P31" s="20">
        <v>1700000</v>
      </c>
      <c r="Q31" s="36"/>
    </row>
    <row r="32" spans="1:17" x14ac:dyDescent="0.3">
      <c r="A32" s="44">
        <v>44802</v>
      </c>
      <c r="B32" s="19">
        <f t="shared" si="0"/>
        <v>12510</v>
      </c>
      <c r="C32" s="42">
        <v>12.51</v>
      </c>
      <c r="D32" s="42">
        <v>7.29</v>
      </c>
      <c r="E32" s="20">
        <v>7.58</v>
      </c>
      <c r="F32" s="20">
        <v>111</v>
      </c>
      <c r="G32" s="20">
        <v>13</v>
      </c>
      <c r="H32" s="20">
        <v>276</v>
      </c>
      <c r="I32" s="20">
        <v>36</v>
      </c>
      <c r="J32" s="20">
        <v>255</v>
      </c>
      <c r="K32" s="20">
        <v>22</v>
      </c>
      <c r="L32" s="20" t="s">
        <v>37</v>
      </c>
      <c r="M32" s="20">
        <v>500</v>
      </c>
      <c r="N32" s="20">
        <v>0.3</v>
      </c>
      <c r="O32" s="42">
        <v>22.59</v>
      </c>
      <c r="P32" s="20">
        <v>1400000</v>
      </c>
      <c r="Q32" s="36"/>
    </row>
    <row r="33" spans="1:17" x14ac:dyDescent="0.3">
      <c r="A33" s="44">
        <v>44803</v>
      </c>
      <c r="B33" s="19">
        <f t="shared" si="0"/>
        <v>12670</v>
      </c>
      <c r="C33" s="42">
        <v>12.67</v>
      </c>
      <c r="D33" s="42">
        <v>7.2</v>
      </c>
      <c r="E33" s="20">
        <v>7.62</v>
      </c>
      <c r="F33" s="20">
        <v>114</v>
      </c>
      <c r="G33" s="20">
        <v>16</v>
      </c>
      <c r="H33" s="20">
        <v>284</v>
      </c>
      <c r="I33" s="20">
        <v>40</v>
      </c>
      <c r="J33" s="20">
        <v>262</v>
      </c>
      <c r="K33" s="20">
        <v>21</v>
      </c>
      <c r="L33" s="20" t="s">
        <v>37</v>
      </c>
      <c r="M33" s="20">
        <v>600</v>
      </c>
      <c r="N33" s="20">
        <v>0.3</v>
      </c>
      <c r="O33" s="42">
        <v>21.76</v>
      </c>
      <c r="P33" s="20">
        <v>1300000</v>
      </c>
      <c r="Q33" s="36"/>
    </row>
    <row r="34" spans="1:17" ht="15" thickBot="1" x14ac:dyDescent="0.35">
      <c r="A34" s="45">
        <v>44804</v>
      </c>
      <c r="B34" s="58">
        <f t="shared" si="0"/>
        <v>12700</v>
      </c>
      <c r="C34" s="59">
        <v>12.7</v>
      </c>
      <c r="D34" s="59">
        <v>7.24</v>
      </c>
      <c r="E34" s="46">
        <v>7.68</v>
      </c>
      <c r="F34" s="46">
        <v>127</v>
      </c>
      <c r="G34" s="46">
        <v>15</v>
      </c>
      <c r="H34" s="46">
        <v>304</v>
      </c>
      <c r="I34" s="46">
        <v>36</v>
      </c>
      <c r="J34" s="46">
        <v>271</v>
      </c>
      <c r="K34" s="46">
        <v>23</v>
      </c>
      <c r="L34" s="46" t="s">
        <v>37</v>
      </c>
      <c r="M34" s="46">
        <v>500</v>
      </c>
      <c r="N34" s="46">
        <v>0.2</v>
      </c>
      <c r="O34" s="59">
        <v>21.55</v>
      </c>
      <c r="P34" s="46">
        <v>1700000</v>
      </c>
      <c r="Q34" s="60"/>
    </row>
    <row r="35" spans="1:17" ht="15" thickBot="1" x14ac:dyDescent="0.35">
      <c r="A35" s="11" t="s">
        <v>32</v>
      </c>
      <c r="B35" s="12">
        <f>AVERAGE(B4:B34)</f>
        <v>13936.129032258064</v>
      </c>
      <c r="C35" s="12">
        <f t="shared" ref="C35:P35" si="1">AVERAGE(C4:C34)</f>
        <v>13.936129032258064</v>
      </c>
      <c r="D35" s="12">
        <f t="shared" si="1"/>
        <v>7.2590322580645177</v>
      </c>
      <c r="E35" s="12">
        <f t="shared" si="1"/>
        <v>7.6109677419354851</v>
      </c>
      <c r="F35" s="12">
        <f t="shared" si="1"/>
        <v>133.83870967741936</v>
      </c>
      <c r="G35" s="12">
        <f t="shared" si="1"/>
        <v>14.225806451612904</v>
      </c>
      <c r="H35" s="12">
        <f t="shared" si="1"/>
        <v>308</v>
      </c>
      <c r="I35" s="12">
        <f t="shared" si="1"/>
        <v>36.903225806451616</v>
      </c>
      <c r="J35" s="12">
        <f t="shared" si="1"/>
        <v>266.54838709677421</v>
      </c>
      <c r="K35" s="12">
        <f t="shared" si="1"/>
        <v>21.64516129032258</v>
      </c>
      <c r="L35" s="12" t="s">
        <v>37</v>
      </c>
      <c r="M35" s="12">
        <f t="shared" si="1"/>
        <v>532.25806451612902</v>
      </c>
      <c r="N35" s="12">
        <f t="shared" si="1"/>
        <v>0.24193548387096778</v>
      </c>
      <c r="O35" s="12">
        <f t="shared" si="1"/>
        <v>22.076451612903231</v>
      </c>
      <c r="P35" s="12">
        <f t="shared" si="1"/>
        <v>1377419.3548387096</v>
      </c>
      <c r="Q35" s="22"/>
    </row>
    <row r="36" spans="1:17" x14ac:dyDescent="0.3">
      <c r="C36" s="49">
        <f>SUM(C4:C34)</f>
        <v>432.02</v>
      </c>
    </row>
    <row r="41" spans="1:17" ht="40.799999999999997" customHeight="1" x14ac:dyDescent="0.3">
      <c r="A41" s="66" t="s">
        <v>33</v>
      </c>
      <c r="B41" s="66"/>
      <c r="C41" s="65" t="s">
        <v>34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16"/>
    </row>
    <row r="43" spans="1:17" x14ac:dyDescent="0.3">
      <c r="A43" s="14" t="s">
        <v>35</v>
      </c>
      <c r="B43" s="15">
        <f>MIN(B4:B34)</f>
        <v>12160</v>
      </c>
      <c r="C43" s="15">
        <f t="shared" ref="C43:P43" si="2">MIN(C4:C34)</f>
        <v>12.16</v>
      </c>
      <c r="D43" s="15">
        <f t="shared" si="2"/>
        <v>7.18</v>
      </c>
      <c r="E43" s="15">
        <f t="shared" si="2"/>
        <v>7.46</v>
      </c>
      <c r="F43" s="15">
        <f t="shared" si="2"/>
        <v>111</v>
      </c>
      <c r="G43" s="15">
        <f t="shared" si="2"/>
        <v>13</v>
      </c>
      <c r="H43" s="15">
        <f t="shared" si="2"/>
        <v>276</v>
      </c>
      <c r="I43" s="15">
        <f t="shared" si="2"/>
        <v>32</v>
      </c>
      <c r="J43" s="15">
        <f t="shared" si="2"/>
        <v>236</v>
      </c>
      <c r="K43" s="15">
        <f t="shared" si="2"/>
        <v>19</v>
      </c>
      <c r="L43" s="15"/>
      <c r="M43" s="15">
        <f t="shared" si="2"/>
        <v>400</v>
      </c>
      <c r="N43" s="15">
        <f t="shared" si="2"/>
        <v>0.2</v>
      </c>
      <c r="O43" s="15">
        <f t="shared" si="2"/>
        <v>20.58</v>
      </c>
      <c r="P43" s="15">
        <f t="shared" si="2"/>
        <v>1100000</v>
      </c>
      <c r="Q43" s="15"/>
    </row>
    <row r="44" spans="1:17" x14ac:dyDescent="0.3">
      <c r="A44" s="14"/>
    </row>
    <row r="45" spans="1:17" x14ac:dyDescent="0.3">
      <c r="A45" s="14" t="s">
        <v>36</v>
      </c>
      <c r="B45" s="15">
        <f>MAX(B4:B34)</f>
        <v>16470</v>
      </c>
      <c r="C45" s="15">
        <f t="shared" ref="C45:P45" si="3">MAX(C4:C34)</f>
        <v>16.47</v>
      </c>
      <c r="D45" s="15">
        <f t="shared" si="3"/>
        <v>7.36</v>
      </c>
      <c r="E45" s="15">
        <f t="shared" si="3"/>
        <v>7.76</v>
      </c>
      <c r="F45" s="15">
        <f t="shared" si="3"/>
        <v>149</v>
      </c>
      <c r="G45" s="15">
        <f t="shared" si="3"/>
        <v>16</v>
      </c>
      <c r="H45" s="15">
        <f t="shared" si="3"/>
        <v>328</v>
      </c>
      <c r="I45" s="15">
        <f t="shared" si="3"/>
        <v>44</v>
      </c>
      <c r="J45" s="15">
        <f t="shared" si="3"/>
        <v>284</v>
      </c>
      <c r="K45" s="15">
        <f t="shared" si="3"/>
        <v>24</v>
      </c>
      <c r="L45" s="15"/>
      <c r="M45" s="15">
        <f t="shared" si="3"/>
        <v>700</v>
      </c>
      <c r="N45" s="15">
        <f t="shared" si="3"/>
        <v>0.3</v>
      </c>
      <c r="O45" s="15">
        <f t="shared" si="3"/>
        <v>23.16</v>
      </c>
      <c r="P45" s="15">
        <f t="shared" si="3"/>
        <v>1700000</v>
      </c>
      <c r="Q45" s="15"/>
    </row>
  </sheetData>
  <mergeCells count="12">
    <mergeCell ref="C41:P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2024-07-29T12:51:23Z</dcterms:modified>
</cp:coreProperties>
</file>