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732D78B4-93B7-4F32-B16A-17B9779331C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6" l="1"/>
  <c r="C35" i="5" l="1"/>
  <c r="C35" i="4"/>
  <c r="C35" i="3"/>
  <c r="C34" i="3"/>
  <c r="D34" i="3"/>
  <c r="E34" i="3"/>
  <c r="F34" i="3"/>
  <c r="G34" i="3"/>
  <c r="H34" i="3"/>
  <c r="I34" i="3"/>
  <c r="J34" i="3"/>
  <c r="K34" i="3"/>
  <c r="M34" i="3"/>
  <c r="N34" i="3"/>
  <c r="O34" i="3"/>
  <c r="P34" i="3"/>
  <c r="B3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3" i="5" l="1"/>
  <c r="B33" i="6"/>
  <c r="B33" i="4"/>
  <c r="B32" i="5"/>
  <c r="B31" i="5"/>
  <c r="B32" i="4"/>
  <c r="B31" i="4"/>
  <c r="B32" i="6"/>
  <c r="B31" i="6"/>
  <c r="B30" i="6"/>
  <c r="B29" i="6"/>
  <c r="B30" i="5"/>
  <c r="B29" i="5"/>
  <c r="B30" i="4"/>
  <c r="B29" i="4"/>
  <c r="B28" i="6" l="1"/>
  <c r="B27" i="6"/>
  <c r="B26" i="6"/>
  <c r="B25" i="6"/>
  <c r="B24" i="6"/>
  <c r="B28" i="5"/>
  <c r="B27" i="5"/>
  <c r="B26" i="5"/>
  <c r="B25" i="5"/>
  <c r="B28" i="4"/>
  <c r="B27" i="4"/>
  <c r="B26" i="4"/>
  <c r="B25" i="4"/>
  <c r="B23" i="6" l="1"/>
  <c r="B22" i="6"/>
  <c r="B21" i="6"/>
  <c r="B20" i="6"/>
  <c r="B24" i="5"/>
  <c r="B23" i="5"/>
  <c r="B22" i="5"/>
  <c r="B21" i="5"/>
  <c r="B20" i="5"/>
  <c r="B24" i="4"/>
  <c r="B23" i="4"/>
  <c r="B22" i="4"/>
  <c r="B21" i="4"/>
  <c r="B20" i="4"/>
  <c r="B19" i="6" l="1"/>
  <c r="B18" i="6"/>
  <c r="B19" i="5"/>
  <c r="B18" i="5"/>
  <c r="B19" i="4"/>
  <c r="B18" i="4"/>
  <c r="B17" i="4"/>
  <c r="B16" i="4"/>
  <c r="B17" i="6" l="1"/>
  <c r="B16" i="6"/>
  <c r="B15" i="6"/>
  <c r="B14" i="6"/>
  <c r="B13" i="6"/>
  <c r="B17" i="5"/>
  <c r="B16" i="5"/>
  <c r="B15" i="5"/>
  <c r="B14" i="5"/>
  <c r="B13" i="5"/>
  <c r="B15" i="4"/>
  <c r="B14" i="4"/>
  <c r="B13" i="4"/>
  <c r="B12" i="5"/>
  <c r="B12" i="6"/>
  <c r="B12" i="4"/>
  <c r="B6" i="6" l="1"/>
  <c r="B7" i="6"/>
  <c r="B8" i="6"/>
  <c r="B9" i="6"/>
  <c r="B10" i="6"/>
  <c r="B11" i="6"/>
  <c r="B7" i="5"/>
  <c r="B8" i="5"/>
  <c r="B9" i="5"/>
  <c r="B10" i="5"/>
  <c r="B11" i="5"/>
  <c r="B6" i="4"/>
  <c r="B7" i="4"/>
  <c r="B8" i="4"/>
  <c r="B9" i="4"/>
  <c r="B10" i="4"/>
  <c r="B11" i="4"/>
  <c r="B5" i="6"/>
  <c r="B4" i="6"/>
  <c r="B5" i="4"/>
  <c r="B4" i="4"/>
  <c r="B5" i="5"/>
  <c r="B6" i="5"/>
  <c r="B4" i="5"/>
  <c r="B4" i="3"/>
  <c r="P44" i="5" l="1"/>
  <c r="O44" i="5"/>
  <c r="N44" i="5"/>
  <c r="M44" i="5"/>
  <c r="K44" i="5"/>
  <c r="J44" i="5"/>
  <c r="I44" i="5"/>
  <c r="H44" i="5"/>
  <c r="G44" i="5"/>
  <c r="F44" i="5"/>
  <c r="E44" i="5"/>
  <c r="D44" i="5"/>
  <c r="C44" i="5"/>
  <c r="B44" i="5"/>
  <c r="P42" i="5"/>
  <c r="O42" i="5"/>
  <c r="N42" i="5"/>
  <c r="M42" i="5"/>
  <c r="K42" i="5"/>
  <c r="J42" i="5"/>
  <c r="I42" i="5"/>
  <c r="H42" i="5"/>
  <c r="G42" i="5"/>
  <c r="F42" i="5"/>
  <c r="E42" i="5"/>
  <c r="D42" i="5"/>
  <c r="C42" i="5"/>
  <c r="B42" i="5"/>
  <c r="P34" i="5"/>
  <c r="O34" i="5"/>
  <c r="N34" i="5"/>
  <c r="M34" i="5"/>
  <c r="K34" i="5"/>
  <c r="J34" i="5"/>
  <c r="I34" i="5"/>
  <c r="H34" i="5"/>
  <c r="G34" i="5"/>
  <c r="F34" i="5"/>
  <c r="E34" i="5"/>
  <c r="D34" i="5"/>
  <c r="C34" i="5"/>
  <c r="B34" i="5"/>
  <c r="D34" i="6" l="1"/>
  <c r="E34" i="6"/>
  <c r="F34" i="6"/>
  <c r="G34" i="6"/>
  <c r="H34" i="6"/>
  <c r="I34" i="6"/>
  <c r="J34" i="6"/>
  <c r="K34" i="6"/>
  <c r="M34" i="6"/>
  <c r="N34" i="6"/>
  <c r="O34" i="6"/>
  <c r="P34" i="6"/>
  <c r="B34" i="6"/>
  <c r="P44" i="6"/>
  <c r="O44" i="6"/>
  <c r="N44" i="6"/>
  <c r="M44" i="6"/>
  <c r="K44" i="6"/>
  <c r="J44" i="6"/>
  <c r="I44" i="6"/>
  <c r="H44" i="6"/>
  <c r="G44" i="6"/>
  <c r="F44" i="6"/>
  <c r="E44" i="6"/>
  <c r="D44" i="6"/>
  <c r="B44" i="6"/>
  <c r="P42" i="6"/>
  <c r="O42" i="6"/>
  <c r="N42" i="6"/>
  <c r="M42" i="6"/>
  <c r="K42" i="6"/>
  <c r="J42" i="6"/>
  <c r="I42" i="6"/>
  <c r="H42" i="6"/>
  <c r="G42" i="6"/>
  <c r="F42" i="6"/>
  <c r="E42" i="6"/>
  <c r="D42" i="6"/>
  <c r="B42" i="6"/>
  <c r="P44" i="4"/>
  <c r="O44" i="4"/>
  <c r="N44" i="4"/>
  <c r="M44" i="4"/>
  <c r="K44" i="4"/>
  <c r="J44" i="4"/>
  <c r="I44" i="4"/>
  <c r="H44" i="4"/>
  <c r="G44" i="4"/>
  <c r="F44" i="4"/>
  <c r="E44" i="4"/>
  <c r="D44" i="4"/>
  <c r="C44" i="4"/>
  <c r="B44" i="4"/>
  <c r="P42" i="4"/>
  <c r="O42" i="4"/>
  <c r="N42" i="4"/>
  <c r="M42" i="4"/>
  <c r="K42" i="4"/>
  <c r="J42" i="4"/>
  <c r="I42" i="4"/>
  <c r="H42" i="4"/>
  <c r="G42" i="4"/>
  <c r="F42" i="4"/>
  <c r="E42" i="4"/>
  <c r="D42" i="4"/>
  <c r="C42" i="4"/>
  <c r="B42" i="4"/>
  <c r="C34" i="4"/>
  <c r="D34" i="4"/>
  <c r="E34" i="4"/>
  <c r="F34" i="4"/>
  <c r="G34" i="4"/>
  <c r="H34" i="4"/>
  <c r="I34" i="4"/>
  <c r="J34" i="4"/>
  <c r="K34" i="4"/>
  <c r="M34" i="4"/>
  <c r="N34" i="4"/>
  <c r="O34" i="4"/>
  <c r="P34" i="4"/>
  <c r="B34" i="4"/>
  <c r="C42" i="3"/>
  <c r="D42" i="3"/>
  <c r="E42" i="3"/>
  <c r="F42" i="3"/>
  <c r="G42" i="3"/>
  <c r="H42" i="3"/>
  <c r="I42" i="3"/>
  <c r="J42" i="3"/>
  <c r="K42" i="3"/>
  <c r="M42" i="3"/>
  <c r="N42" i="3"/>
  <c r="O42" i="3"/>
  <c r="P42" i="3"/>
  <c r="C44" i="3"/>
  <c r="D44" i="3"/>
  <c r="E44" i="3"/>
  <c r="F44" i="3"/>
  <c r="G44" i="3"/>
  <c r="H44" i="3"/>
  <c r="I44" i="3"/>
  <c r="J44" i="3"/>
  <c r="K44" i="3"/>
  <c r="M44" i="3"/>
  <c r="N44" i="3"/>
  <c r="O44" i="3"/>
  <c r="P44" i="3"/>
  <c r="B44" i="3"/>
  <c r="B42" i="3"/>
  <c r="C42" i="6" l="1"/>
  <c r="C44" i="6"/>
  <c r="C34" i="6"/>
</calcChain>
</file>

<file path=xl/sharedStrings.xml><?xml version="1.0" encoding="utf-8"?>
<sst xmlns="http://schemas.openxmlformats.org/spreadsheetml/2006/main" count="257" uniqueCount="41">
  <si>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</si>
  <si>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</si>
  <si>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</si>
  <si>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</si>
  <si>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</si>
  <si>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</si>
  <si>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</si>
  <si>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</si>
  <si>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</si>
  <si>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</si>
  <si>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</si>
  <si>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</si>
  <si>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</si>
  <si>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</si>
  <si>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</si>
  <si>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</si>
  <si>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</si>
  <si>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</si>
  <si>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</si>
  <si>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</si>
  <si>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</si>
  <si>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</si>
  <si>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</si>
  <si>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</si>
  <si>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</si>
  <si>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</si>
  <si>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</si>
  <si>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</si>
  <si>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</si>
  <si>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</si>
  <si>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</si>
  <si>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</si>
  <si>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</si>
  <si>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</si>
  <si>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</si>
  <si>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</si>
  <si>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</si>
  <si>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</si>
  <si>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-</t>
  </si>
  <si>
    <t>Due to leakage in rising main to Numayadahi STP, Ghagharnalla MPS was shutdown from 1 PM on date 29/04/2024. Subsequently, Numayadahi STP &amp; Sasurkadheri SPS were also stopped.</t>
  </si>
  <si>
    <t>Kodra STP, 25 MLD STP at Prayagraj
 INLET FLOW &amp; QUALITY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</si>
</sst>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9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1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12" fillId="0" borderId="21" xfId="0" applyNumberFormat="1" applyFont="1" applyBorder="1" applyAlignment="1">
      <alignment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15" borderId="17" xfId="0" applyNumberFormat="1" applyFill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15" fontId="12" fillId="0" borderId="29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5" fontId="12" fillId="0" borderId="6" xfId="0" applyNumberFormat="1" applyFont="1" applyBorder="1" applyAlignment="1">
      <alignment horizontal="center" vertical="center" wrapText="1"/>
    </xf>
    <xf numFmtId="15" fontId="12" fillId="0" borderId="30" xfId="0" applyNumberFormat="1" applyFont="1" applyBorder="1" applyAlignment="1">
      <alignment horizontal="center" vertical="center" wrapText="1"/>
    </xf>
    <xf numFmtId="15" fontId="12" fillId="0" borderId="31" xfId="0" applyNumberFormat="1" applyFont="1" applyBorder="1" applyAlignment="1">
      <alignment horizontal="center" vertical="center" wrapText="1"/>
    </xf>
    <xf numFmtId="15" fontId="12" fillId="0" borderId="32" xfId="0" applyNumberFormat="1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left" vertical="center" wrapText="1"/>
    </xf>
    <xf numFmtId="2" fontId="14" fillId="0" borderId="1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3" fillId="10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left" vertical="center" wrapText="1"/>
    </xf>
    <xf numFmtId="2" fontId="12" fillId="0" borderId="5" xfId="0" applyNumberFormat="1" applyFont="1" applyBorder="1" applyAlignment="1">
      <alignment horizontal="left" vertical="center" wrapText="1"/>
    </xf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487680</xdr:colOff>
      <xdr:row>0</xdr:row>
      <xdr:rowOff>106680</xdr:rowOff>
    </xdr:from>
    <xdr:to>
      <xdr:col>16</xdr:col>
      <xdr:colOff>1790700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6880" y="106680"/>
          <a:ext cx="2011680" cy="689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211667</xdr:colOff>
      <xdr:row>0</xdr:row>
      <xdr:rowOff>44028</xdr:rowOff>
    </xdr:from>
    <xdr:to>
      <xdr:col>16</xdr:col>
      <xdr:colOff>1418167</xdr:colOff>
      <xdr:row>0</xdr:row>
      <xdr:rowOff>778933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4400" y="44028"/>
          <a:ext cx="2002367" cy="734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207499</xdr:colOff>
      <xdr:row>0</xdr:row>
      <xdr:rowOff>43962</xdr:rowOff>
    </xdr:from>
    <xdr:to>
      <xdr:col>16</xdr:col>
      <xdr:colOff>1488800</xdr:colOff>
      <xdr:row>0</xdr:row>
      <xdr:rowOff>840047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7037" y="43962"/>
          <a:ext cx="2013993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4"/>
  <sheetViews>
    <sheetView zoomScaleNormal="100" workbookViewId="0">
      <selection activeCell="Q32" sqref="Q32:Q33"/>
    </sheetView>
  </sheetViews>
  <sheetFormatPr defaultRowHeight="14.4" x14ac:dyDescent="0.3"/>
  <cols>
    <col min="1" max="1" width="9.777343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28.21875" customWidth="1"/>
  </cols>
  <sheetData>
    <row r="1" spans="1:46" ht="69.75" customHeight="1" thickBot="1" x14ac:dyDescent="0.6">
      <c r="A1" s="54" t="s">
        <v>25</v>
      </c>
      <c r="B1" s="55"/>
      <c r="C1" s="55"/>
      <c r="D1" s="55"/>
      <c r="E1" s="55"/>
      <c r="F1" s="55"/>
      <c r="G1" s="55"/>
      <c r="H1" s="56"/>
      <c r="I1" s="56"/>
      <c r="J1" s="55"/>
      <c r="K1" s="55"/>
      <c r="L1" s="55"/>
      <c r="M1" s="55"/>
      <c r="N1" s="55"/>
      <c r="O1" s="55"/>
      <c r="P1" s="55"/>
      <c r="Q1" s="5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8" t="s">
        <v>0</v>
      </c>
      <c r="B2" s="60" t="s">
        <v>21</v>
      </c>
      <c r="C2" s="61"/>
      <c r="D2" s="62" t="s">
        <v>1</v>
      </c>
      <c r="E2" s="63"/>
      <c r="F2" s="51" t="s">
        <v>2</v>
      </c>
      <c r="G2" s="52"/>
      <c r="H2" s="64" t="s">
        <v>3</v>
      </c>
      <c r="I2" s="65"/>
      <c r="J2" s="66" t="s">
        <v>4</v>
      </c>
      <c r="K2" s="52"/>
      <c r="L2" s="67" t="s">
        <v>5</v>
      </c>
      <c r="M2" s="52"/>
      <c r="N2" s="2" t="s">
        <v>6</v>
      </c>
      <c r="O2" s="67" t="s">
        <v>7</v>
      </c>
      <c r="P2" s="53"/>
      <c r="Q2" s="6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59"/>
      <c r="B3" s="13" t="s">
        <v>9</v>
      </c>
      <c r="C3" s="14" t="s">
        <v>10</v>
      </c>
      <c r="D3" s="15" t="s">
        <v>11</v>
      </c>
      <c r="E3" s="15" t="s">
        <v>22</v>
      </c>
      <c r="F3" s="16" t="s">
        <v>12</v>
      </c>
      <c r="G3" s="17" t="s">
        <v>23</v>
      </c>
      <c r="H3" s="18" t="s">
        <v>13</v>
      </c>
      <c r="I3" s="18" t="s">
        <v>14</v>
      </c>
      <c r="J3" s="19" t="s">
        <v>15</v>
      </c>
      <c r="K3" s="19" t="s">
        <v>24</v>
      </c>
      <c r="L3" s="20" t="s">
        <v>16</v>
      </c>
      <c r="M3" s="21" t="s">
        <v>17</v>
      </c>
      <c r="N3" s="21" t="s">
        <v>18</v>
      </c>
      <c r="O3" s="21" t="s">
        <v>19</v>
      </c>
      <c r="P3" s="21" t="s">
        <v>20</v>
      </c>
      <c r="Q3" s="5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0">
        <v>45383</v>
      </c>
      <c r="B4" s="23">
        <f>C4*1000</f>
        <v>58100</v>
      </c>
      <c r="C4" s="36">
        <v>58.1</v>
      </c>
      <c r="D4" s="36">
        <v>7.2</v>
      </c>
      <c r="E4" s="36">
        <v>7.65</v>
      </c>
      <c r="F4" s="23">
        <v>145</v>
      </c>
      <c r="G4" s="23">
        <v>15</v>
      </c>
      <c r="H4" s="23">
        <v>340</v>
      </c>
      <c r="I4" s="23">
        <v>36</v>
      </c>
      <c r="J4" s="23">
        <v>265</v>
      </c>
      <c r="K4" s="23">
        <v>25</v>
      </c>
      <c r="L4" s="23" t="s">
        <v>36</v>
      </c>
      <c r="M4" s="23">
        <v>400</v>
      </c>
      <c r="N4" s="23">
        <v>0.3</v>
      </c>
      <c r="O4" s="36">
        <v>23.14</v>
      </c>
      <c r="P4" s="23">
        <v>1100000</v>
      </c>
      <c r="Q4" s="27"/>
    </row>
    <row r="5" spans="1:46" x14ac:dyDescent="0.3">
      <c r="A5" s="43">
        <v>45384</v>
      </c>
      <c r="B5" s="11">
        <f t="shared" ref="B5:B33" si="0">C5*1000</f>
        <v>57700</v>
      </c>
      <c r="C5" s="26">
        <v>57.7</v>
      </c>
      <c r="D5" s="26">
        <v>7.32</v>
      </c>
      <c r="E5" s="26">
        <v>7.78</v>
      </c>
      <c r="F5" s="11">
        <v>135</v>
      </c>
      <c r="G5" s="11">
        <v>17</v>
      </c>
      <c r="H5" s="11">
        <v>320</v>
      </c>
      <c r="I5" s="11">
        <v>44</v>
      </c>
      <c r="J5" s="11">
        <v>280</v>
      </c>
      <c r="K5" s="11">
        <v>29</v>
      </c>
      <c r="L5" s="11" t="s">
        <v>36</v>
      </c>
      <c r="M5" s="11">
        <v>700</v>
      </c>
      <c r="N5" s="11">
        <v>0.3</v>
      </c>
      <c r="O5" s="26">
        <v>22.7</v>
      </c>
      <c r="P5" s="11">
        <v>1400000</v>
      </c>
      <c r="Q5" s="9"/>
    </row>
    <row r="6" spans="1:46" x14ac:dyDescent="0.3">
      <c r="A6" s="43">
        <v>45385</v>
      </c>
      <c r="B6" s="11">
        <f t="shared" si="0"/>
        <v>53690</v>
      </c>
      <c r="C6" s="26">
        <v>53.69</v>
      </c>
      <c r="D6" s="26">
        <v>7.36</v>
      </c>
      <c r="E6" s="26">
        <v>7.7</v>
      </c>
      <c r="F6" s="11">
        <v>145</v>
      </c>
      <c r="G6" s="11">
        <v>16</v>
      </c>
      <c r="H6" s="11">
        <v>312</v>
      </c>
      <c r="I6" s="11">
        <v>44</v>
      </c>
      <c r="J6" s="11">
        <v>270</v>
      </c>
      <c r="K6" s="11">
        <v>26</v>
      </c>
      <c r="L6" s="11" t="s">
        <v>36</v>
      </c>
      <c r="M6" s="11">
        <v>500</v>
      </c>
      <c r="N6" s="11">
        <v>0.3</v>
      </c>
      <c r="O6" s="26">
        <v>22.69</v>
      </c>
      <c r="P6" s="11">
        <v>1300000</v>
      </c>
      <c r="Q6" s="9"/>
    </row>
    <row r="7" spans="1:46" x14ac:dyDescent="0.3">
      <c r="A7" s="43">
        <v>45386</v>
      </c>
      <c r="B7" s="11">
        <f t="shared" si="0"/>
        <v>59480</v>
      </c>
      <c r="C7" s="26">
        <v>59.48</v>
      </c>
      <c r="D7" s="26">
        <v>7.33</v>
      </c>
      <c r="E7" s="26">
        <v>7.68</v>
      </c>
      <c r="F7" s="11">
        <v>135</v>
      </c>
      <c r="G7" s="11">
        <v>14</v>
      </c>
      <c r="H7" s="11">
        <v>324</v>
      </c>
      <c r="I7" s="11">
        <v>44</v>
      </c>
      <c r="J7" s="11">
        <v>305</v>
      </c>
      <c r="K7" s="11">
        <v>27</v>
      </c>
      <c r="L7" s="11" t="s">
        <v>36</v>
      </c>
      <c r="M7" s="11">
        <v>400</v>
      </c>
      <c r="N7" s="11">
        <v>0.2</v>
      </c>
      <c r="O7" s="26">
        <v>22.71</v>
      </c>
      <c r="P7" s="11">
        <v>1100000</v>
      </c>
      <c r="Q7" s="9"/>
    </row>
    <row r="8" spans="1:46" x14ac:dyDescent="0.3">
      <c r="A8" s="43">
        <v>45387</v>
      </c>
      <c r="B8" s="11">
        <f t="shared" si="0"/>
        <v>60830</v>
      </c>
      <c r="C8" s="26">
        <v>60.83</v>
      </c>
      <c r="D8" s="26">
        <v>7.35</v>
      </c>
      <c r="E8" s="26">
        <v>7.8</v>
      </c>
      <c r="F8" s="11">
        <v>140</v>
      </c>
      <c r="G8" s="11">
        <v>15</v>
      </c>
      <c r="H8" s="11">
        <v>352</v>
      </c>
      <c r="I8" s="11">
        <v>40</v>
      </c>
      <c r="J8" s="11">
        <v>265</v>
      </c>
      <c r="K8" s="11">
        <v>25</v>
      </c>
      <c r="L8" s="11" t="s">
        <v>36</v>
      </c>
      <c r="M8" s="11">
        <v>400</v>
      </c>
      <c r="N8" s="11">
        <v>0.3</v>
      </c>
      <c r="O8" s="26">
        <v>23.71</v>
      </c>
      <c r="P8" s="11">
        <v>1400000</v>
      </c>
      <c r="Q8" s="9"/>
    </row>
    <row r="9" spans="1:46" x14ac:dyDescent="0.3">
      <c r="A9" s="43">
        <v>45388</v>
      </c>
      <c r="B9" s="11">
        <f t="shared" si="0"/>
        <v>60520</v>
      </c>
      <c r="C9" s="26">
        <v>60.52</v>
      </c>
      <c r="D9" s="26">
        <v>7.24</v>
      </c>
      <c r="E9" s="26">
        <v>7.68</v>
      </c>
      <c r="F9" s="11">
        <v>135</v>
      </c>
      <c r="G9" s="11">
        <v>16</v>
      </c>
      <c r="H9" s="11">
        <v>304</v>
      </c>
      <c r="I9" s="11">
        <v>36</v>
      </c>
      <c r="J9" s="11">
        <v>288</v>
      </c>
      <c r="K9" s="11">
        <v>28</v>
      </c>
      <c r="L9" s="11" t="s">
        <v>36</v>
      </c>
      <c r="M9" s="11">
        <v>500</v>
      </c>
      <c r="N9" s="11">
        <v>0.3</v>
      </c>
      <c r="O9" s="26">
        <v>23.13</v>
      </c>
      <c r="P9" s="11">
        <v>1200000</v>
      </c>
      <c r="Q9" s="9"/>
    </row>
    <row r="10" spans="1:46" x14ac:dyDescent="0.3">
      <c r="A10" s="43">
        <v>45389</v>
      </c>
      <c r="B10" s="11">
        <f t="shared" si="0"/>
        <v>58900</v>
      </c>
      <c r="C10" s="26">
        <v>58.9</v>
      </c>
      <c r="D10" s="26">
        <v>7.27</v>
      </c>
      <c r="E10" s="26">
        <v>7.64</v>
      </c>
      <c r="F10" s="11">
        <v>130</v>
      </c>
      <c r="G10" s="11">
        <v>17</v>
      </c>
      <c r="H10" s="11">
        <v>308</v>
      </c>
      <c r="I10" s="11">
        <v>44</v>
      </c>
      <c r="J10" s="11">
        <v>277</v>
      </c>
      <c r="K10" s="11">
        <v>26</v>
      </c>
      <c r="L10" s="11" t="s">
        <v>36</v>
      </c>
      <c r="M10" s="11">
        <v>600</v>
      </c>
      <c r="N10" s="11">
        <v>0.2</v>
      </c>
      <c r="O10" s="26">
        <v>22.73</v>
      </c>
      <c r="P10" s="11">
        <v>1300000</v>
      </c>
      <c r="Q10" s="9"/>
    </row>
    <row r="11" spans="1:46" x14ac:dyDescent="0.3">
      <c r="A11" s="43">
        <v>45390</v>
      </c>
      <c r="B11" s="11">
        <f t="shared" si="0"/>
        <v>60940</v>
      </c>
      <c r="C11" s="26">
        <v>60.94</v>
      </c>
      <c r="D11" s="26">
        <v>7.23</v>
      </c>
      <c r="E11" s="26">
        <v>7.79</v>
      </c>
      <c r="F11" s="11">
        <v>135</v>
      </c>
      <c r="G11" s="11">
        <v>15</v>
      </c>
      <c r="H11" s="11">
        <v>324</v>
      </c>
      <c r="I11" s="11">
        <v>40</v>
      </c>
      <c r="J11" s="11">
        <v>316</v>
      </c>
      <c r="K11" s="11">
        <v>27</v>
      </c>
      <c r="L11" s="11" t="s">
        <v>36</v>
      </c>
      <c r="M11" s="11">
        <v>700</v>
      </c>
      <c r="N11" s="11">
        <v>0.3</v>
      </c>
      <c r="O11" s="26">
        <v>23.04</v>
      </c>
      <c r="P11" s="11">
        <v>1700000</v>
      </c>
      <c r="Q11" s="9"/>
    </row>
    <row r="12" spans="1:46" x14ac:dyDescent="0.3">
      <c r="A12" s="43">
        <v>45391</v>
      </c>
      <c r="B12" s="11">
        <f t="shared" si="0"/>
        <v>54650</v>
      </c>
      <c r="C12" s="26">
        <v>54.65</v>
      </c>
      <c r="D12" s="26">
        <v>7.35</v>
      </c>
      <c r="E12" s="26">
        <v>7.66</v>
      </c>
      <c r="F12" s="11">
        <v>140</v>
      </c>
      <c r="G12" s="11">
        <v>20</v>
      </c>
      <c r="H12" s="11">
        <v>316</v>
      </c>
      <c r="I12" s="11">
        <v>48</v>
      </c>
      <c r="J12" s="11">
        <v>300</v>
      </c>
      <c r="K12" s="11">
        <v>29</v>
      </c>
      <c r="L12" s="11" t="s">
        <v>36</v>
      </c>
      <c r="M12" s="11">
        <v>400</v>
      </c>
      <c r="N12" s="11">
        <v>0.3</v>
      </c>
      <c r="O12" s="26">
        <v>22.54</v>
      </c>
      <c r="P12" s="11">
        <v>1100000</v>
      </c>
      <c r="Q12" s="9"/>
    </row>
    <row r="13" spans="1:46" x14ac:dyDescent="0.3">
      <c r="A13" s="43">
        <v>45392</v>
      </c>
      <c r="B13" s="11">
        <f t="shared" si="0"/>
        <v>60900</v>
      </c>
      <c r="C13" s="26">
        <v>60.9</v>
      </c>
      <c r="D13" s="26">
        <v>7.26</v>
      </c>
      <c r="E13" s="26">
        <v>7.62</v>
      </c>
      <c r="F13" s="11">
        <v>135</v>
      </c>
      <c r="G13" s="11">
        <v>15</v>
      </c>
      <c r="H13" s="11">
        <v>356</v>
      </c>
      <c r="I13" s="11">
        <v>36</v>
      </c>
      <c r="J13" s="11">
        <v>376</v>
      </c>
      <c r="K13" s="11">
        <v>26</v>
      </c>
      <c r="L13" s="11" t="s">
        <v>36</v>
      </c>
      <c r="M13" s="11">
        <v>500</v>
      </c>
      <c r="N13" s="11">
        <v>0.2</v>
      </c>
      <c r="O13" s="26">
        <v>23.71</v>
      </c>
      <c r="P13" s="11">
        <v>1400000</v>
      </c>
      <c r="Q13" s="9"/>
    </row>
    <row r="14" spans="1:46" x14ac:dyDescent="0.3">
      <c r="A14" s="43">
        <v>45393</v>
      </c>
      <c r="B14" s="11">
        <f t="shared" si="0"/>
        <v>61400</v>
      </c>
      <c r="C14" s="26">
        <v>61.4</v>
      </c>
      <c r="D14" s="26">
        <v>7.31</v>
      </c>
      <c r="E14" s="26">
        <v>7.6</v>
      </c>
      <c r="F14" s="11">
        <v>140</v>
      </c>
      <c r="G14" s="11">
        <v>16</v>
      </c>
      <c r="H14" s="11">
        <v>316</v>
      </c>
      <c r="I14" s="11">
        <v>44</v>
      </c>
      <c r="J14" s="11">
        <v>302</v>
      </c>
      <c r="K14" s="11">
        <v>27</v>
      </c>
      <c r="L14" s="11" t="s">
        <v>36</v>
      </c>
      <c r="M14" s="11">
        <v>600</v>
      </c>
      <c r="N14" s="11">
        <v>0.2</v>
      </c>
      <c r="O14" s="26">
        <v>22.74</v>
      </c>
      <c r="P14" s="11">
        <v>1200000</v>
      </c>
      <c r="Q14" s="9"/>
      <c r="S14" t="s">
        <v>37</v>
      </c>
    </row>
    <row r="15" spans="1:46" x14ac:dyDescent="0.3">
      <c r="A15" s="43">
        <v>45394</v>
      </c>
      <c r="B15" s="11">
        <f t="shared" si="0"/>
        <v>59750</v>
      </c>
      <c r="C15" s="26">
        <v>59.75</v>
      </c>
      <c r="D15" s="26">
        <v>7.3</v>
      </c>
      <c r="E15" s="26">
        <v>7.7</v>
      </c>
      <c r="F15" s="11">
        <v>130</v>
      </c>
      <c r="G15" s="11">
        <v>15</v>
      </c>
      <c r="H15" s="11">
        <v>300</v>
      </c>
      <c r="I15" s="11">
        <v>40</v>
      </c>
      <c r="J15" s="11">
        <v>260</v>
      </c>
      <c r="K15" s="11">
        <v>28</v>
      </c>
      <c r="L15" s="11" t="s">
        <v>36</v>
      </c>
      <c r="M15" s="11">
        <v>500</v>
      </c>
      <c r="N15" s="11">
        <v>0.3</v>
      </c>
      <c r="O15" s="26">
        <v>22.79</v>
      </c>
      <c r="P15" s="11">
        <v>1200000</v>
      </c>
      <c r="Q15" s="9"/>
    </row>
    <row r="16" spans="1:46" x14ac:dyDescent="0.3">
      <c r="A16" s="43">
        <v>45395</v>
      </c>
      <c r="B16" s="11">
        <f t="shared" si="0"/>
        <v>57400</v>
      </c>
      <c r="C16" s="26">
        <v>57.4</v>
      </c>
      <c r="D16" s="26">
        <v>7.34</v>
      </c>
      <c r="E16" s="26">
        <v>7.68</v>
      </c>
      <c r="F16" s="11">
        <v>135</v>
      </c>
      <c r="G16" s="11">
        <v>14</v>
      </c>
      <c r="H16" s="11">
        <v>308</v>
      </c>
      <c r="I16" s="11">
        <v>36</v>
      </c>
      <c r="J16" s="11">
        <v>286</v>
      </c>
      <c r="K16" s="11">
        <v>25</v>
      </c>
      <c r="L16" s="11" t="s">
        <v>36</v>
      </c>
      <c r="M16" s="11">
        <v>600</v>
      </c>
      <c r="N16" s="11">
        <v>0.3</v>
      </c>
      <c r="O16" s="26">
        <v>23.71</v>
      </c>
      <c r="P16" s="11">
        <v>1100000</v>
      </c>
      <c r="Q16" s="9"/>
    </row>
    <row r="17" spans="1:17" x14ac:dyDescent="0.3">
      <c r="A17" s="43">
        <v>45396</v>
      </c>
      <c r="B17" s="11">
        <f t="shared" si="0"/>
        <v>58350</v>
      </c>
      <c r="C17" s="26">
        <v>58.35</v>
      </c>
      <c r="D17" s="26">
        <v>7.35</v>
      </c>
      <c r="E17" s="26">
        <v>7.7</v>
      </c>
      <c r="F17" s="11">
        <v>140</v>
      </c>
      <c r="G17" s="11">
        <v>16</v>
      </c>
      <c r="H17" s="11">
        <v>324</v>
      </c>
      <c r="I17" s="11">
        <v>40</v>
      </c>
      <c r="J17" s="11">
        <v>264</v>
      </c>
      <c r="K17" s="11">
        <v>28</v>
      </c>
      <c r="L17" s="11" t="s">
        <v>36</v>
      </c>
      <c r="M17" s="11">
        <v>400</v>
      </c>
      <c r="N17" s="11">
        <v>0.3</v>
      </c>
      <c r="O17" s="26">
        <v>22.1</v>
      </c>
      <c r="P17" s="11">
        <v>1700000</v>
      </c>
      <c r="Q17" s="9"/>
    </row>
    <row r="18" spans="1:17" x14ac:dyDescent="0.3">
      <c r="A18" s="43">
        <v>45397</v>
      </c>
      <c r="B18" s="11">
        <f t="shared" si="0"/>
        <v>56800</v>
      </c>
      <c r="C18" s="26">
        <v>56.8</v>
      </c>
      <c r="D18" s="26">
        <v>7.22</v>
      </c>
      <c r="E18" s="26">
        <v>7.65</v>
      </c>
      <c r="F18" s="11">
        <v>135</v>
      </c>
      <c r="G18" s="11">
        <v>14</v>
      </c>
      <c r="H18" s="11">
        <v>336</v>
      </c>
      <c r="I18" s="11">
        <v>44</v>
      </c>
      <c r="J18" s="11">
        <v>344</v>
      </c>
      <c r="K18" s="11">
        <v>26</v>
      </c>
      <c r="L18" s="11" t="s">
        <v>36</v>
      </c>
      <c r="M18" s="11">
        <v>700</v>
      </c>
      <c r="N18" s="11">
        <v>0.2</v>
      </c>
      <c r="O18" s="26">
        <v>22.23</v>
      </c>
      <c r="P18" s="11">
        <v>1300000</v>
      </c>
      <c r="Q18" s="9"/>
    </row>
    <row r="19" spans="1:17" x14ac:dyDescent="0.3">
      <c r="A19" s="43">
        <v>45398</v>
      </c>
      <c r="B19" s="11">
        <f t="shared" si="0"/>
        <v>58440</v>
      </c>
      <c r="C19" s="26">
        <v>58.44</v>
      </c>
      <c r="D19" s="26">
        <v>7.3</v>
      </c>
      <c r="E19" s="26">
        <v>7.65</v>
      </c>
      <c r="F19" s="11">
        <v>130</v>
      </c>
      <c r="G19" s="11">
        <v>17</v>
      </c>
      <c r="H19" s="11">
        <v>352</v>
      </c>
      <c r="I19" s="11">
        <v>40</v>
      </c>
      <c r="J19" s="11">
        <v>366</v>
      </c>
      <c r="K19" s="11">
        <v>26</v>
      </c>
      <c r="L19" s="11" t="s">
        <v>36</v>
      </c>
      <c r="M19" s="11">
        <v>500</v>
      </c>
      <c r="N19" s="11">
        <v>0.2</v>
      </c>
      <c r="O19" s="26">
        <v>23.03</v>
      </c>
      <c r="P19" s="11">
        <v>1400000</v>
      </c>
      <c r="Q19" s="9"/>
    </row>
    <row r="20" spans="1:17" x14ac:dyDescent="0.3">
      <c r="A20" s="43">
        <v>45399</v>
      </c>
      <c r="B20" s="11">
        <f t="shared" si="0"/>
        <v>55780</v>
      </c>
      <c r="C20" s="26">
        <v>55.78</v>
      </c>
      <c r="D20" s="26">
        <v>7.29</v>
      </c>
      <c r="E20" s="26">
        <v>7.6</v>
      </c>
      <c r="F20" s="11">
        <v>140</v>
      </c>
      <c r="G20" s="11">
        <v>19</v>
      </c>
      <c r="H20" s="11">
        <v>304</v>
      </c>
      <c r="I20" s="11">
        <v>44</v>
      </c>
      <c r="J20" s="11">
        <v>283</v>
      </c>
      <c r="K20" s="11">
        <v>28</v>
      </c>
      <c r="L20" s="11" t="s">
        <v>36</v>
      </c>
      <c r="M20" s="11">
        <v>600</v>
      </c>
      <c r="N20" s="11">
        <v>0.3</v>
      </c>
      <c r="O20" s="26">
        <v>23.05</v>
      </c>
      <c r="P20" s="11">
        <v>1200000</v>
      </c>
      <c r="Q20" s="9"/>
    </row>
    <row r="21" spans="1:17" x14ac:dyDescent="0.3">
      <c r="A21" s="43">
        <v>45400</v>
      </c>
      <c r="B21" s="11">
        <f t="shared" si="0"/>
        <v>56500</v>
      </c>
      <c r="C21" s="26">
        <v>56.5</v>
      </c>
      <c r="D21" s="26">
        <v>7.25</v>
      </c>
      <c r="E21" s="11">
        <v>7.62</v>
      </c>
      <c r="F21" s="11">
        <v>135</v>
      </c>
      <c r="G21" s="11">
        <v>17</v>
      </c>
      <c r="H21" s="11">
        <v>296</v>
      </c>
      <c r="I21" s="11">
        <v>40</v>
      </c>
      <c r="J21" s="11">
        <v>270</v>
      </c>
      <c r="K21" s="11">
        <v>26</v>
      </c>
      <c r="L21" s="11" t="s">
        <v>36</v>
      </c>
      <c r="M21" s="11">
        <v>400</v>
      </c>
      <c r="N21" s="11">
        <v>0.2</v>
      </c>
      <c r="O21" s="26">
        <v>22.3</v>
      </c>
      <c r="P21" s="11">
        <v>1100000</v>
      </c>
      <c r="Q21" s="9"/>
    </row>
    <row r="22" spans="1:17" x14ac:dyDescent="0.3">
      <c r="A22" s="43">
        <v>45401</v>
      </c>
      <c r="B22" s="11">
        <f t="shared" si="0"/>
        <v>56260</v>
      </c>
      <c r="C22" s="26">
        <v>56.26</v>
      </c>
      <c r="D22" s="26">
        <v>7.32</v>
      </c>
      <c r="E22" s="11">
        <v>7.68</v>
      </c>
      <c r="F22" s="11">
        <v>140</v>
      </c>
      <c r="G22" s="11">
        <v>14</v>
      </c>
      <c r="H22" s="11">
        <v>308</v>
      </c>
      <c r="I22" s="11">
        <v>36</v>
      </c>
      <c r="J22" s="11">
        <v>290</v>
      </c>
      <c r="K22" s="11">
        <v>27</v>
      </c>
      <c r="L22" s="11" t="s">
        <v>36</v>
      </c>
      <c r="M22" s="11">
        <v>700</v>
      </c>
      <c r="N22" s="11">
        <v>0.2</v>
      </c>
      <c r="O22" s="26">
        <v>22.51</v>
      </c>
      <c r="P22" s="11">
        <v>1300000</v>
      </c>
      <c r="Q22" s="9"/>
    </row>
    <row r="23" spans="1:17" x14ac:dyDescent="0.3">
      <c r="A23" s="43">
        <v>45402</v>
      </c>
      <c r="B23" s="11">
        <f t="shared" si="0"/>
        <v>57850</v>
      </c>
      <c r="C23" s="26">
        <v>57.85</v>
      </c>
      <c r="D23" s="26">
        <v>7.28</v>
      </c>
      <c r="E23" s="11">
        <v>7.66</v>
      </c>
      <c r="F23" s="11">
        <v>145</v>
      </c>
      <c r="G23" s="11">
        <v>18</v>
      </c>
      <c r="H23" s="11">
        <v>300</v>
      </c>
      <c r="I23" s="11">
        <v>44</v>
      </c>
      <c r="J23" s="11">
        <v>270</v>
      </c>
      <c r="K23" s="11">
        <v>28</v>
      </c>
      <c r="L23" s="11" t="s">
        <v>36</v>
      </c>
      <c r="M23" s="11">
        <v>700</v>
      </c>
      <c r="N23" s="11">
        <v>0.3</v>
      </c>
      <c r="O23" s="26">
        <v>22.32</v>
      </c>
      <c r="P23" s="11">
        <v>1400000</v>
      </c>
      <c r="Q23" s="9"/>
    </row>
    <row r="24" spans="1:17" x14ac:dyDescent="0.3">
      <c r="A24" s="43">
        <v>45403</v>
      </c>
      <c r="B24" s="11">
        <f t="shared" si="0"/>
        <v>57870</v>
      </c>
      <c r="C24" s="26">
        <v>57.87</v>
      </c>
      <c r="D24" s="26">
        <v>7.24</v>
      </c>
      <c r="E24" s="11">
        <v>7.65</v>
      </c>
      <c r="F24" s="11">
        <v>140</v>
      </c>
      <c r="G24" s="11">
        <v>16</v>
      </c>
      <c r="H24" s="11">
        <v>308</v>
      </c>
      <c r="I24" s="11">
        <v>40</v>
      </c>
      <c r="J24" s="11">
        <v>276</v>
      </c>
      <c r="K24" s="11">
        <v>25</v>
      </c>
      <c r="L24" s="11" t="s">
        <v>36</v>
      </c>
      <c r="M24" s="11">
        <v>500</v>
      </c>
      <c r="N24" s="11">
        <v>0.3</v>
      </c>
      <c r="O24" s="26">
        <v>23</v>
      </c>
      <c r="P24" s="11">
        <v>1200000</v>
      </c>
      <c r="Q24" s="9"/>
    </row>
    <row r="25" spans="1:17" x14ac:dyDescent="0.3">
      <c r="A25" s="43">
        <v>45404</v>
      </c>
      <c r="B25" s="11">
        <f t="shared" si="0"/>
        <v>58190</v>
      </c>
      <c r="C25" s="26">
        <v>58.19</v>
      </c>
      <c r="D25" s="26">
        <v>7.22</v>
      </c>
      <c r="E25" s="11">
        <v>7.69</v>
      </c>
      <c r="F25" s="11">
        <v>135</v>
      </c>
      <c r="G25" s="11">
        <v>15</v>
      </c>
      <c r="H25" s="11">
        <v>336</v>
      </c>
      <c r="I25" s="11">
        <v>44</v>
      </c>
      <c r="J25" s="11">
        <v>288</v>
      </c>
      <c r="K25" s="11">
        <v>26</v>
      </c>
      <c r="L25" s="11" t="s">
        <v>36</v>
      </c>
      <c r="M25" s="11">
        <v>600</v>
      </c>
      <c r="N25" s="11">
        <v>0.2</v>
      </c>
      <c r="O25" s="26">
        <v>23.01</v>
      </c>
      <c r="P25" s="11">
        <v>1100000</v>
      </c>
      <c r="Q25" s="9"/>
    </row>
    <row r="26" spans="1:17" x14ac:dyDescent="0.3">
      <c r="A26" s="43">
        <v>45405</v>
      </c>
      <c r="B26" s="11">
        <f t="shared" si="0"/>
        <v>55780</v>
      </c>
      <c r="C26" s="26">
        <v>55.78</v>
      </c>
      <c r="D26" s="26">
        <v>7.18</v>
      </c>
      <c r="E26" s="11">
        <v>7.61</v>
      </c>
      <c r="F26" s="11">
        <v>140</v>
      </c>
      <c r="G26" s="11">
        <v>16</v>
      </c>
      <c r="H26" s="11">
        <v>320</v>
      </c>
      <c r="I26" s="11">
        <v>40</v>
      </c>
      <c r="J26" s="11">
        <v>298</v>
      </c>
      <c r="K26" s="11">
        <v>29</v>
      </c>
      <c r="L26" s="11" t="s">
        <v>36</v>
      </c>
      <c r="M26" s="11">
        <v>700</v>
      </c>
      <c r="N26" s="11">
        <v>0.3</v>
      </c>
      <c r="O26" s="26">
        <v>22.98</v>
      </c>
      <c r="P26" s="11">
        <v>1200000</v>
      </c>
      <c r="Q26" s="9"/>
    </row>
    <row r="27" spans="1:17" x14ac:dyDescent="0.3">
      <c r="A27" s="43">
        <v>45406</v>
      </c>
      <c r="B27" s="11">
        <f t="shared" si="0"/>
        <v>56840</v>
      </c>
      <c r="C27" s="26">
        <v>56.84</v>
      </c>
      <c r="D27" s="26">
        <v>7.32</v>
      </c>
      <c r="E27" s="11">
        <v>7.64</v>
      </c>
      <c r="F27" s="11">
        <v>145</v>
      </c>
      <c r="G27" s="11">
        <v>14</v>
      </c>
      <c r="H27" s="11">
        <v>328</v>
      </c>
      <c r="I27" s="11">
        <v>44</v>
      </c>
      <c r="J27" s="11">
        <v>300</v>
      </c>
      <c r="K27" s="11">
        <v>27</v>
      </c>
      <c r="L27" s="11" t="s">
        <v>36</v>
      </c>
      <c r="M27" s="11">
        <v>500</v>
      </c>
      <c r="N27" s="11">
        <v>0.2</v>
      </c>
      <c r="O27" s="26">
        <v>23.06</v>
      </c>
      <c r="P27" s="11">
        <v>1300000</v>
      </c>
      <c r="Q27" s="9"/>
    </row>
    <row r="28" spans="1:17" x14ac:dyDescent="0.3">
      <c r="A28" s="43">
        <v>45407</v>
      </c>
      <c r="B28" s="11">
        <f t="shared" si="0"/>
        <v>56900</v>
      </c>
      <c r="C28" s="26">
        <v>56.9</v>
      </c>
      <c r="D28" s="26">
        <v>7.28</v>
      </c>
      <c r="E28" s="11">
        <v>7.62</v>
      </c>
      <c r="F28" s="11">
        <v>130</v>
      </c>
      <c r="G28" s="11">
        <v>15</v>
      </c>
      <c r="H28" s="11">
        <v>320</v>
      </c>
      <c r="I28" s="11">
        <v>36</v>
      </c>
      <c r="J28" s="11">
        <v>316</v>
      </c>
      <c r="K28" s="11">
        <v>24</v>
      </c>
      <c r="L28" s="11" t="s">
        <v>36</v>
      </c>
      <c r="M28" s="11">
        <v>700</v>
      </c>
      <c r="N28" s="11">
        <v>0.2</v>
      </c>
      <c r="O28" s="26">
        <v>23.31</v>
      </c>
      <c r="P28" s="11">
        <v>1700000</v>
      </c>
      <c r="Q28" s="9"/>
    </row>
    <row r="29" spans="1:17" x14ac:dyDescent="0.3">
      <c r="A29" s="43">
        <v>45408</v>
      </c>
      <c r="B29" s="11">
        <f t="shared" si="0"/>
        <v>57500</v>
      </c>
      <c r="C29" s="26">
        <v>57.5</v>
      </c>
      <c r="D29" s="26">
        <v>7.3</v>
      </c>
      <c r="E29" s="11">
        <v>7.65</v>
      </c>
      <c r="F29" s="11">
        <v>135</v>
      </c>
      <c r="G29" s="11">
        <v>14</v>
      </c>
      <c r="H29" s="11">
        <v>308</v>
      </c>
      <c r="I29" s="11">
        <v>40</v>
      </c>
      <c r="J29" s="11">
        <v>302</v>
      </c>
      <c r="K29" s="11">
        <v>26</v>
      </c>
      <c r="L29" s="11" t="s">
        <v>36</v>
      </c>
      <c r="M29" s="11">
        <v>400</v>
      </c>
      <c r="N29" s="11">
        <v>0.2</v>
      </c>
      <c r="O29" s="26">
        <v>22.96</v>
      </c>
      <c r="P29" s="11">
        <v>1100000</v>
      </c>
      <c r="Q29" s="9"/>
    </row>
    <row r="30" spans="1:17" x14ac:dyDescent="0.3">
      <c r="A30" s="43">
        <v>45409</v>
      </c>
      <c r="B30" s="11">
        <f t="shared" si="0"/>
        <v>59400</v>
      </c>
      <c r="C30" s="26">
        <v>59.4</v>
      </c>
      <c r="D30" s="26">
        <v>7.24</v>
      </c>
      <c r="E30" s="26">
        <v>7.6</v>
      </c>
      <c r="F30" s="11">
        <v>140</v>
      </c>
      <c r="G30" s="11">
        <v>16</v>
      </c>
      <c r="H30" s="11">
        <v>312</v>
      </c>
      <c r="I30" s="11">
        <v>44</v>
      </c>
      <c r="J30" s="11">
        <v>288</v>
      </c>
      <c r="K30" s="11">
        <v>27</v>
      </c>
      <c r="L30" s="11" t="s">
        <v>36</v>
      </c>
      <c r="M30" s="11">
        <v>600</v>
      </c>
      <c r="N30" s="11">
        <v>0.3</v>
      </c>
      <c r="O30" s="26">
        <v>23.13</v>
      </c>
      <c r="P30" s="11">
        <v>1200000</v>
      </c>
      <c r="Q30" s="9"/>
    </row>
    <row r="31" spans="1:17" x14ac:dyDescent="0.3">
      <c r="A31" s="43">
        <v>45410</v>
      </c>
      <c r="B31" s="11">
        <f t="shared" si="0"/>
        <v>57300</v>
      </c>
      <c r="C31" s="26">
        <v>57.3</v>
      </c>
      <c r="D31" s="26">
        <v>7.26</v>
      </c>
      <c r="E31" s="11">
        <v>7.63</v>
      </c>
      <c r="F31" s="11">
        <v>130</v>
      </c>
      <c r="G31" s="11">
        <v>15</v>
      </c>
      <c r="H31" s="11">
        <v>332</v>
      </c>
      <c r="I31" s="11">
        <v>40</v>
      </c>
      <c r="J31" s="11">
        <v>322</v>
      </c>
      <c r="K31" s="11">
        <v>25</v>
      </c>
      <c r="L31" s="11" t="s">
        <v>36</v>
      </c>
      <c r="M31" s="11">
        <v>500</v>
      </c>
      <c r="N31" s="11">
        <v>0.2</v>
      </c>
      <c r="O31" s="26">
        <v>22.99</v>
      </c>
      <c r="P31" s="11">
        <v>1300000</v>
      </c>
      <c r="Q31" s="9"/>
    </row>
    <row r="32" spans="1:17" ht="40.799999999999997" customHeight="1" x14ac:dyDescent="0.3">
      <c r="A32" s="43">
        <v>45411</v>
      </c>
      <c r="B32" s="11">
        <f t="shared" si="0"/>
        <v>30100</v>
      </c>
      <c r="C32" s="26">
        <v>30.1</v>
      </c>
      <c r="D32" s="26">
        <v>7.32</v>
      </c>
      <c r="E32" s="11">
        <v>7.64</v>
      </c>
      <c r="F32" s="11">
        <v>145</v>
      </c>
      <c r="G32" s="11">
        <v>18</v>
      </c>
      <c r="H32" s="11">
        <v>300</v>
      </c>
      <c r="I32" s="11">
        <v>44</v>
      </c>
      <c r="J32" s="11">
        <v>270</v>
      </c>
      <c r="K32" s="11">
        <v>26</v>
      </c>
      <c r="L32" s="11" t="s">
        <v>36</v>
      </c>
      <c r="M32" s="11">
        <v>600</v>
      </c>
      <c r="N32" s="11">
        <v>0.3</v>
      </c>
      <c r="O32" s="26">
        <v>23.42</v>
      </c>
      <c r="P32" s="11">
        <v>1100000</v>
      </c>
      <c r="Q32" s="69" t="s">
        <v>39</v>
      </c>
    </row>
    <row r="33" spans="1:17" ht="40.799999999999997" customHeight="1" thickBot="1" x14ac:dyDescent="0.35">
      <c r="A33" s="45">
        <v>45412</v>
      </c>
      <c r="B33" s="28">
        <f t="shared" si="0"/>
        <v>0</v>
      </c>
      <c r="C33" s="37">
        <v>0</v>
      </c>
      <c r="D33" s="37" t="s">
        <v>38</v>
      </c>
      <c r="E33" s="37" t="s">
        <v>38</v>
      </c>
      <c r="F33" s="37" t="s">
        <v>38</v>
      </c>
      <c r="G33" s="37" t="s">
        <v>38</v>
      </c>
      <c r="H33" s="37" t="s">
        <v>38</v>
      </c>
      <c r="I33" s="37" t="s">
        <v>38</v>
      </c>
      <c r="J33" s="37" t="s">
        <v>38</v>
      </c>
      <c r="K33" s="37" t="s">
        <v>38</v>
      </c>
      <c r="L33" s="28" t="s">
        <v>36</v>
      </c>
      <c r="M33" s="28" t="s">
        <v>38</v>
      </c>
      <c r="N33" s="28" t="s">
        <v>38</v>
      </c>
      <c r="O33" s="37">
        <v>22.33</v>
      </c>
      <c r="P33" s="28">
        <v>1700000</v>
      </c>
      <c r="Q33" s="70"/>
    </row>
    <row r="34" spans="1:17" ht="15" thickBot="1" x14ac:dyDescent="0.35">
      <c r="A34" s="22" t="s">
        <v>31</v>
      </c>
      <c r="B34" s="47">
        <f>AVERAGE(B4:B33)</f>
        <v>55137.333333333336</v>
      </c>
      <c r="C34" s="47">
        <f t="shared" ref="C34:P34" si="1">AVERAGE(C4:C33)</f>
        <v>55.137333333333324</v>
      </c>
      <c r="D34" s="47">
        <f t="shared" si="1"/>
        <v>7.2837931034482768</v>
      </c>
      <c r="E34" s="47">
        <f t="shared" si="1"/>
        <v>7.6644827586206903</v>
      </c>
      <c r="F34" s="47">
        <f t="shared" si="1"/>
        <v>137.41379310344828</v>
      </c>
      <c r="G34" s="47">
        <f t="shared" si="1"/>
        <v>15.827586206896552</v>
      </c>
      <c r="H34" s="47">
        <f t="shared" si="1"/>
        <v>319.44827586206895</v>
      </c>
      <c r="I34" s="47">
        <f t="shared" si="1"/>
        <v>41.103448275862071</v>
      </c>
      <c r="J34" s="47">
        <f t="shared" si="1"/>
        <v>294.37931034482756</v>
      </c>
      <c r="K34" s="47">
        <f t="shared" si="1"/>
        <v>26.620689655172413</v>
      </c>
      <c r="L34" s="47"/>
      <c r="M34" s="47">
        <f t="shared" si="1"/>
        <v>548.27586206896547</v>
      </c>
      <c r="N34" s="47">
        <f t="shared" si="1"/>
        <v>0.2551724137931034</v>
      </c>
      <c r="O34" s="47">
        <f t="shared" si="1"/>
        <v>22.902333333333331</v>
      </c>
      <c r="P34" s="47">
        <f t="shared" si="1"/>
        <v>1293333.3333333333</v>
      </c>
      <c r="Q34" s="48"/>
    </row>
    <row r="35" spans="1:17" x14ac:dyDescent="0.3">
      <c r="C35" s="7">
        <f>SUM(C4:C33)</f>
        <v>1654.1199999999997</v>
      </c>
    </row>
    <row r="40" spans="1:17" ht="40.799999999999997" customHeight="1" x14ac:dyDescent="0.3">
      <c r="A40" s="49" t="s">
        <v>32</v>
      </c>
      <c r="B40" s="49"/>
      <c r="C40" s="49" t="s">
        <v>33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2" spans="1:17" x14ac:dyDescent="0.3">
      <c r="A42" s="6" t="s">
        <v>34</v>
      </c>
      <c r="B42" s="7">
        <f t="shared" ref="B42:K42" si="2">MIN(B4:B33)</f>
        <v>0</v>
      </c>
      <c r="C42" s="7">
        <f t="shared" si="2"/>
        <v>0</v>
      </c>
      <c r="D42" s="7">
        <f t="shared" si="2"/>
        <v>7.18</v>
      </c>
      <c r="E42" s="7">
        <f t="shared" si="2"/>
        <v>7.6</v>
      </c>
      <c r="F42" s="7">
        <f t="shared" si="2"/>
        <v>130</v>
      </c>
      <c r="G42" s="7">
        <f t="shared" si="2"/>
        <v>14</v>
      </c>
      <c r="H42" s="7">
        <f t="shared" si="2"/>
        <v>296</v>
      </c>
      <c r="I42" s="7">
        <f t="shared" si="2"/>
        <v>36</v>
      </c>
      <c r="J42" s="7">
        <f t="shared" si="2"/>
        <v>260</v>
      </c>
      <c r="K42" s="7">
        <f t="shared" si="2"/>
        <v>24</v>
      </c>
      <c r="L42" s="7"/>
      <c r="M42" s="7">
        <f>MIN(M4:M33)</f>
        <v>400</v>
      </c>
      <c r="N42" s="7">
        <f>MIN(N4:N33)</f>
        <v>0.2</v>
      </c>
      <c r="O42" s="7">
        <f>MIN(O4:O33)</f>
        <v>22.1</v>
      </c>
      <c r="P42" s="7">
        <f>MIN(P4:P33)</f>
        <v>1100000</v>
      </c>
      <c r="Q42" s="7"/>
    </row>
    <row r="43" spans="1:17" x14ac:dyDescent="0.3">
      <c r="A43" s="6"/>
    </row>
    <row r="44" spans="1:17" x14ac:dyDescent="0.3">
      <c r="A44" s="6" t="s">
        <v>35</v>
      </c>
      <c r="B44" s="7">
        <f t="shared" ref="B44:K44" si="3">MAX(B4:B33)</f>
        <v>61400</v>
      </c>
      <c r="C44" s="7">
        <f t="shared" si="3"/>
        <v>61.4</v>
      </c>
      <c r="D44" s="7">
        <f t="shared" si="3"/>
        <v>7.36</v>
      </c>
      <c r="E44" s="7">
        <f t="shared" si="3"/>
        <v>7.8</v>
      </c>
      <c r="F44" s="7">
        <f t="shared" si="3"/>
        <v>145</v>
      </c>
      <c r="G44" s="7">
        <f t="shared" si="3"/>
        <v>20</v>
      </c>
      <c r="H44" s="7">
        <f t="shared" si="3"/>
        <v>356</v>
      </c>
      <c r="I44" s="7">
        <f t="shared" si="3"/>
        <v>48</v>
      </c>
      <c r="J44" s="7">
        <f t="shared" si="3"/>
        <v>376</v>
      </c>
      <c r="K44" s="7">
        <f t="shared" si="3"/>
        <v>29</v>
      </c>
      <c r="L44" s="7"/>
      <c r="M44" s="7">
        <f>MAX(M4:M33)</f>
        <v>700</v>
      </c>
      <c r="N44" s="7">
        <f>MAX(N4:N33)</f>
        <v>0.3</v>
      </c>
      <c r="O44" s="7">
        <f>MAX(O4:O33)</f>
        <v>23.71</v>
      </c>
      <c r="P44" s="7">
        <f>MAX(P4:P33)</f>
        <v>1700000</v>
      </c>
      <c r="Q44" s="7"/>
    </row>
  </sheetData>
  <mergeCells count="13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32:Q33"/>
  </mergeCells>
  <pageMargins left="0.7" right="0.7" top="0.75" bottom="0.75" header="0.3" footer="0.3"/>
  <pageSetup scale="69" orientation="landscape" r:id="rId1"/>
  <rowBreaks count="1" manualBreakCount="1">
    <brk id="34" max="16383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4"/>
  <sheetViews>
    <sheetView zoomScale="90" zoomScaleNormal="90" workbookViewId="0">
      <selection activeCell="C35" sqref="C35"/>
    </sheetView>
  </sheetViews>
  <sheetFormatPr defaultRowHeight="14.4" x14ac:dyDescent="0.3"/>
  <cols>
    <col min="1" max="1" width="10.21875" customWidth="1"/>
    <col min="2" max="2" width="10" customWidth="1"/>
    <col min="3" max="3" width="8.21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1.5546875" bestFit="1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54" t="s">
        <v>29</v>
      </c>
      <c r="B1" s="55"/>
      <c r="C1" s="55"/>
      <c r="D1" s="55"/>
      <c r="E1" s="55"/>
      <c r="F1" s="55"/>
      <c r="G1" s="55"/>
      <c r="H1" s="56"/>
      <c r="I1" s="56"/>
      <c r="J1" s="55"/>
      <c r="K1" s="55"/>
      <c r="L1" s="55"/>
      <c r="M1" s="55"/>
      <c r="N1" s="55"/>
      <c r="O1" s="55"/>
      <c r="P1" s="55"/>
      <c r="Q1" s="5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8" t="s">
        <v>0</v>
      </c>
      <c r="B2" s="60" t="s">
        <v>26</v>
      </c>
      <c r="C2" s="61"/>
      <c r="D2" s="62" t="s">
        <v>1</v>
      </c>
      <c r="E2" s="63"/>
      <c r="F2" s="51" t="s">
        <v>2</v>
      </c>
      <c r="G2" s="52"/>
      <c r="H2" s="64" t="s">
        <v>3</v>
      </c>
      <c r="I2" s="65"/>
      <c r="J2" s="66" t="s">
        <v>4</v>
      </c>
      <c r="K2" s="52"/>
      <c r="L2" s="67" t="s">
        <v>5</v>
      </c>
      <c r="M2" s="52"/>
      <c r="N2" s="2" t="s">
        <v>6</v>
      </c>
      <c r="O2" s="67" t="s">
        <v>7</v>
      </c>
      <c r="P2" s="53"/>
      <c r="Q2" s="6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59"/>
      <c r="B3" s="13" t="s">
        <v>9</v>
      </c>
      <c r="C3" s="14" t="s">
        <v>10</v>
      </c>
      <c r="D3" s="15" t="s">
        <v>11</v>
      </c>
      <c r="E3" s="15" t="s">
        <v>22</v>
      </c>
      <c r="F3" s="16" t="s">
        <v>12</v>
      </c>
      <c r="G3" s="17" t="s">
        <v>23</v>
      </c>
      <c r="H3" s="18" t="s">
        <v>13</v>
      </c>
      <c r="I3" s="18" t="s">
        <v>14</v>
      </c>
      <c r="J3" s="19" t="s">
        <v>15</v>
      </c>
      <c r="K3" s="19" t="s">
        <v>24</v>
      </c>
      <c r="L3" s="20" t="s">
        <v>16</v>
      </c>
      <c r="M3" s="21" t="s">
        <v>17</v>
      </c>
      <c r="N3" s="21" t="s">
        <v>18</v>
      </c>
      <c r="O3" s="21" t="s">
        <v>19</v>
      </c>
      <c r="P3" s="21" t="s">
        <v>20</v>
      </c>
      <c r="Q3" s="5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0">
        <v>45383</v>
      </c>
      <c r="B4" s="23">
        <f>C4*1000</f>
        <v>36730</v>
      </c>
      <c r="C4" s="36">
        <v>36.729999999999997</v>
      </c>
      <c r="D4" s="36">
        <v>7.23</v>
      </c>
      <c r="E4" s="36">
        <v>7.44</v>
      </c>
      <c r="F4" s="23">
        <v>160</v>
      </c>
      <c r="G4" s="23">
        <v>24</v>
      </c>
      <c r="H4" s="23">
        <v>360</v>
      </c>
      <c r="I4" s="23">
        <v>40</v>
      </c>
      <c r="J4" s="23">
        <v>357</v>
      </c>
      <c r="K4" s="23">
        <v>36</v>
      </c>
      <c r="L4" s="23" t="s">
        <v>36</v>
      </c>
      <c r="M4" s="23">
        <v>500</v>
      </c>
      <c r="N4" s="23">
        <v>0.2</v>
      </c>
      <c r="O4" s="36">
        <v>22.29</v>
      </c>
      <c r="P4" s="23">
        <v>1700000</v>
      </c>
      <c r="Q4" s="27"/>
    </row>
    <row r="5" spans="1:46" x14ac:dyDescent="0.3">
      <c r="A5" s="43">
        <v>45384</v>
      </c>
      <c r="B5" s="11">
        <f>C5*1000</f>
        <v>35140</v>
      </c>
      <c r="C5" s="26">
        <v>35.14</v>
      </c>
      <c r="D5" s="26">
        <v>7.25</v>
      </c>
      <c r="E5" s="26">
        <v>7.46</v>
      </c>
      <c r="F5" s="11">
        <v>160</v>
      </c>
      <c r="G5" s="11">
        <v>25</v>
      </c>
      <c r="H5" s="11">
        <v>356</v>
      </c>
      <c r="I5" s="11">
        <v>40</v>
      </c>
      <c r="J5" s="11">
        <v>347</v>
      </c>
      <c r="K5" s="11">
        <v>35</v>
      </c>
      <c r="L5" s="11" t="s">
        <v>36</v>
      </c>
      <c r="M5" s="11">
        <v>700</v>
      </c>
      <c r="N5" s="11">
        <v>0.3</v>
      </c>
      <c r="O5" s="26">
        <v>24.15</v>
      </c>
      <c r="P5" s="11">
        <v>1200000</v>
      </c>
      <c r="Q5" s="9"/>
    </row>
    <row r="6" spans="1:46" x14ac:dyDescent="0.3">
      <c r="A6" s="43">
        <v>45385</v>
      </c>
      <c r="B6" s="11">
        <f t="shared" ref="B6:B33" si="0">C6*1000</f>
        <v>36210</v>
      </c>
      <c r="C6" s="26">
        <v>36.21</v>
      </c>
      <c r="D6" s="26">
        <v>7.22</v>
      </c>
      <c r="E6" s="26">
        <v>7.42</v>
      </c>
      <c r="F6" s="11">
        <v>155</v>
      </c>
      <c r="G6" s="11">
        <v>25</v>
      </c>
      <c r="H6" s="11">
        <v>348</v>
      </c>
      <c r="I6" s="11">
        <v>44</v>
      </c>
      <c r="J6" s="11">
        <v>310</v>
      </c>
      <c r="K6" s="11">
        <v>32</v>
      </c>
      <c r="L6" s="11" t="s">
        <v>36</v>
      </c>
      <c r="M6" s="11">
        <v>600</v>
      </c>
      <c r="N6" s="11">
        <v>0.3</v>
      </c>
      <c r="O6" s="26">
        <v>23.72</v>
      </c>
      <c r="P6" s="11">
        <v>1400000</v>
      </c>
      <c r="Q6" s="9"/>
    </row>
    <row r="7" spans="1:46" x14ac:dyDescent="0.3">
      <c r="A7" s="43">
        <v>45386</v>
      </c>
      <c r="B7" s="11">
        <f t="shared" si="0"/>
        <v>35910</v>
      </c>
      <c r="C7" s="26">
        <v>35.909999999999997</v>
      </c>
      <c r="D7" s="26">
        <v>7.2</v>
      </c>
      <c r="E7" s="26">
        <v>7.46</v>
      </c>
      <c r="F7" s="11">
        <v>160</v>
      </c>
      <c r="G7" s="11">
        <v>27</v>
      </c>
      <c r="H7" s="11">
        <v>352</v>
      </c>
      <c r="I7" s="11">
        <v>44</v>
      </c>
      <c r="J7" s="11">
        <v>318</v>
      </c>
      <c r="K7" s="11">
        <v>35</v>
      </c>
      <c r="L7" s="11" t="s">
        <v>36</v>
      </c>
      <c r="M7" s="11">
        <v>400</v>
      </c>
      <c r="N7" s="11">
        <v>0.2</v>
      </c>
      <c r="O7" s="26">
        <v>24.36</v>
      </c>
      <c r="P7" s="11">
        <v>1300000</v>
      </c>
      <c r="Q7" s="9"/>
    </row>
    <row r="8" spans="1:46" x14ac:dyDescent="0.3">
      <c r="A8" s="43">
        <v>45387</v>
      </c>
      <c r="B8" s="11">
        <f t="shared" si="0"/>
        <v>37470</v>
      </c>
      <c r="C8" s="26">
        <v>37.47</v>
      </c>
      <c r="D8" s="26">
        <v>7.24</v>
      </c>
      <c r="E8" s="26">
        <v>7.48</v>
      </c>
      <c r="F8" s="11">
        <v>150</v>
      </c>
      <c r="G8" s="11">
        <v>23</v>
      </c>
      <c r="H8" s="11">
        <v>356</v>
      </c>
      <c r="I8" s="11">
        <v>40</v>
      </c>
      <c r="J8" s="11">
        <v>337</v>
      </c>
      <c r="K8" s="11">
        <v>36</v>
      </c>
      <c r="L8" s="11" t="s">
        <v>36</v>
      </c>
      <c r="M8" s="11">
        <v>600</v>
      </c>
      <c r="N8" s="11">
        <v>0.3</v>
      </c>
      <c r="O8" s="26">
        <v>24.41</v>
      </c>
      <c r="P8" s="11">
        <v>1200000</v>
      </c>
      <c r="Q8" s="9"/>
    </row>
    <row r="9" spans="1:46" x14ac:dyDescent="0.3">
      <c r="A9" s="43">
        <v>45388</v>
      </c>
      <c r="B9" s="11">
        <f t="shared" si="0"/>
        <v>39980</v>
      </c>
      <c r="C9" s="26">
        <v>39.979999999999997</v>
      </c>
      <c r="D9" s="26">
        <v>7.22</v>
      </c>
      <c r="E9" s="26">
        <v>7.43</v>
      </c>
      <c r="F9" s="11">
        <v>155</v>
      </c>
      <c r="G9" s="11">
        <v>22</v>
      </c>
      <c r="H9" s="11">
        <v>352</v>
      </c>
      <c r="I9" s="11">
        <v>36</v>
      </c>
      <c r="J9" s="11">
        <v>344</v>
      </c>
      <c r="K9" s="11">
        <v>34</v>
      </c>
      <c r="L9" s="11" t="s">
        <v>36</v>
      </c>
      <c r="M9" s="11">
        <v>700</v>
      </c>
      <c r="N9" s="11">
        <v>0.3</v>
      </c>
      <c r="O9" s="26">
        <v>23.57</v>
      </c>
      <c r="P9" s="11">
        <v>1700000</v>
      </c>
      <c r="Q9" s="9"/>
    </row>
    <row r="10" spans="1:46" x14ac:dyDescent="0.3">
      <c r="A10" s="43">
        <v>45389</v>
      </c>
      <c r="B10" s="11">
        <f t="shared" si="0"/>
        <v>37420</v>
      </c>
      <c r="C10" s="26">
        <v>37.42</v>
      </c>
      <c r="D10" s="26">
        <v>7.17</v>
      </c>
      <c r="E10" s="26">
        <v>7.45</v>
      </c>
      <c r="F10" s="11">
        <v>160</v>
      </c>
      <c r="G10" s="11">
        <v>24</v>
      </c>
      <c r="H10" s="11">
        <v>356</v>
      </c>
      <c r="I10" s="11">
        <v>40</v>
      </c>
      <c r="J10" s="11">
        <v>352</v>
      </c>
      <c r="K10" s="11">
        <v>37</v>
      </c>
      <c r="L10" s="11" t="s">
        <v>36</v>
      </c>
      <c r="M10" s="11">
        <v>500</v>
      </c>
      <c r="N10" s="11">
        <v>0.3</v>
      </c>
      <c r="O10" s="26">
        <v>24.42</v>
      </c>
      <c r="P10" s="11">
        <v>1300000</v>
      </c>
      <c r="Q10" s="9"/>
    </row>
    <row r="11" spans="1:46" x14ac:dyDescent="0.3">
      <c r="A11" s="43">
        <v>45390</v>
      </c>
      <c r="B11" s="11">
        <f t="shared" si="0"/>
        <v>37360</v>
      </c>
      <c r="C11" s="26">
        <v>37.36</v>
      </c>
      <c r="D11" s="26">
        <v>7.15</v>
      </c>
      <c r="E11" s="26">
        <v>7.47</v>
      </c>
      <c r="F11" s="11">
        <v>160</v>
      </c>
      <c r="G11" s="11">
        <v>25</v>
      </c>
      <c r="H11" s="11">
        <v>360</v>
      </c>
      <c r="I11" s="11">
        <v>44</v>
      </c>
      <c r="J11" s="11">
        <v>355</v>
      </c>
      <c r="K11" s="11">
        <v>36</v>
      </c>
      <c r="L11" s="11" t="s">
        <v>36</v>
      </c>
      <c r="M11" s="11">
        <v>400</v>
      </c>
      <c r="N11" s="11">
        <v>0.3</v>
      </c>
      <c r="O11" s="26">
        <v>23.97</v>
      </c>
      <c r="P11" s="11">
        <v>1100000</v>
      </c>
      <c r="Q11" s="9"/>
    </row>
    <row r="12" spans="1:46" x14ac:dyDescent="0.3">
      <c r="A12" s="43">
        <v>45391</v>
      </c>
      <c r="B12" s="11">
        <f t="shared" si="0"/>
        <v>38490</v>
      </c>
      <c r="C12" s="26">
        <v>38.49</v>
      </c>
      <c r="D12" s="26">
        <v>7.24</v>
      </c>
      <c r="E12" s="26">
        <v>7.45</v>
      </c>
      <c r="F12" s="11">
        <v>155</v>
      </c>
      <c r="G12" s="11">
        <v>24</v>
      </c>
      <c r="H12" s="11">
        <v>356</v>
      </c>
      <c r="I12" s="11">
        <v>44</v>
      </c>
      <c r="J12" s="11">
        <v>341</v>
      </c>
      <c r="K12" s="11">
        <v>35</v>
      </c>
      <c r="L12" s="11" t="s">
        <v>36</v>
      </c>
      <c r="M12" s="11">
        <v>600</v>
      </c>
      <c r="N12" s="11">
        <v>0.3</v>
      </c>
      <c r="O12" s="26">
        <v>24.62</v>
      </c>
      <c r="P12" s="11">
        <v>1400000</v>
      </c>
      <c r="Q12" s="9"/>
    </row>
    <row r="13" spans="1:46" x14ac:dyDescent="0.3">
      <c r="A13" s="43">
        <v>45392</v>
      </c>
      <c r="B13" s="11">
        <f t="shared" si="0"/>
        <v>38870</v>
      </c>
      <c r="C13" s="26">
        <v>38.869999999999997</v>
      </c>
      <c r="D13" s="26">
        <v>7.27</v>
      </c>
      <c r="E13" s="26">
        <v>7.53</v>
      </c>
      <c r="F13" s="11">
        <v>160</v>
      </c>
      <c r="G13" s="11">
        <v>26</v>
      </c>
      <c r="H13" s="11">
        <v>364</v>
      </c>
      <c r="I13" s="11">
        <v>48</v>
      </c>
      <c r="J13" s="11">
        <v>348</v>
      </c>
      <c r="K13" s="11">
        <v>37</v>
      </c>
      <c r="L13" s="11" t="s">
        <v>36</v>
      </c>
      <c r="M13" s="11">
        <v>500</v>
      </c>
      <c r="N13" s="11">
        <v>0.3</v>
      </c>
      <c r="O13" s="26">
        <v>24.04</v>
      </c>
      <c r="P13" s="11">
        <v>1200000</v>
      </c>
      <c r="Q13" s="9"/>
    </row>
    <row r="14" spans="1:46" x14ac:dyDescent="0.3">
      <c r="A14" s="43">
        <v>45393</v>
      </c>
      <c r="B14" s="11">
        <f t="shared" si="0"/>
        <v>39120</v>
      </c>
      <c r="C14" s="26">
        <v>39.119999999999997</v>
      </c>
      <c r="D14" s="26">
        <v>7.1</v>
      </c>
      <c r="E14" s="26">
        <v>7.45</v>
      </c>
      <c r="F14" s="11">
        <v>165</v>
      </c>
      <c r="G14" s="11">
        <v>25</v>
      </c>
      <c r="H14" s="11">
        <v>360</v>
      </c>
      <c r="I14" s="11">
        <v>44</v>
      </c>
      <c r="J14" s="11">
        <v>342</v>
      </c>
      <c r="K14" s="11">
        <v>33</v>
      </c>
      <c r="L14" s="11" t="s">
        <v>36</v>
      </c>
      <c r="M14" s="11">
        <v>600</v>
      </c>
      <c r="N14" s="11">
        <v>0.3</v>
      </c>
      <c r="O14" s="26">
        <v>23.18</v>
      </c>
      <c r="P14" s="11">
        <v>1700000</v>
      </c>
      <c r="Q14" s="9"/>
    </row>
    <row r="15" spans="1:46" x14ac:dyDescent="0.3">
      <c r="A15" s="43">
        <v>45394</v>
      </c>
      <c r="B15" s="11">
        <f t="shared" si="0"/>
        <v>38450</v>
      </c>
      <c r="C15" s="26">
        <v>38.450000000000003</v>
      </c>
      <c r="D15" s="26">
        <v>7.21</v>
      </c>
      <c r="E15" s="26">
        <v>7.49</v>
      </c>
      <c r="F15" s="11">
        <v>155</v>
      </c>
      <c r="G15" s="11">
        <v>23</v>
      </c>
      <c r="H15" s="11">
        <v>356</v>
      </c>
      <c r="I15" s="11">
        <v>40</v>
      </c>
      <c r="J15" s="11">
        <v>347</v>
      </c>
      <c r="K15" s="11">
        <v>35</v>
      </c>
      <c r="L15" s="11" t="s">
        <v>36</v>
      </c>
      <c r="M15" s="11">
        <v>700</v>
      </c>
      <c r="N15" s="11">
        <v>0.3</v>
      </c>
      <c r="O15" s="26">
        <v>24.83</v>
      </c>
      <c r="P15" s="11">
        <v>1300000</v>
      </c>
      <c r="Q15" s="9"/>
    </row>
    <row r="16" spans="1:46" x14ac:dyDescent="0.3">
      <c r="A16" s="43">
        <v>45395</v>
      </c>
      <c r="B16" s="11">
        <f t="shared" si="0"/>
        <v>39670</v>
      </c>
      <c r="C16" s="26">
        <v>39.67</v>
      </c>
      <c r="D16" s="26">
        <v>7.42</v>
      </c>
      <c r="E16" s="26">
        <v>7.54</v>
      </c>
      <c r="F16" s="11">
        <v>160</v>
      </c>
      <c r="G16" s="11">
        <v>24</v>
      </c>
      <c r="H16" s="11">
        <v>356</v>
      </c>
      <c r="I16" s="11">
        <v>44</v>
      </c>
      <c r="J16" s="11">
        <v>354</v>
      </c>
      <c r="K16" s="11">
        <v>37</v>
      </c>
      <c r="L16" s="11" t="s">
        <v>36</v>
      </c>
      <c r="M16" s="11">
        <v>400</v>
      </c>
      <c r="N16" s="11">
        <v>0.3</v>
      </c>
      <c r="O16" s="26">
        <v>22.98</v>
      </c>
      <c r="P16" s="11">
        <v>1100000</v>
      </c>
      <c r="Q16" s="9"/>
    </row>
    <row r="17" spans="1:20" x14ac:dyDescent="0.3">
      <c r="A17" s="43">
        <v>45396</v>
      </c>
      <c r="B17" s="11">
        <f t="shared" si="0"/>
        <v>39680</v>
      </c>
      <c r="C17" s="26">
        <v>39.68</v>
      </c>
      <c r="D17" s="26">
        <v>7.24</v>
      </c>
      <c r="E17" s="26">
        <v>7.47</v>
      </c>
      <c r="F17" s="11">
        <v>150</v>
      </c>
      <c r="G17" s="11">
        <v>23</v>
      </c>
      <c r="H17" s="11">
        <v>360</v>
      </c>
      <c r="I17" s="11">
        <v>40</v>
      </c>
      <c r="J17" s="11">
        <v>342</v>
      </c>
      <c r="K17" s="11">
        <v>34</v>
      </c>
      <c r="L17" s="11" t="s">
        <v>36</v>
      </c>
      <c r="M17" s="11">
        <v>600</v>
      </c>
      <c r="N17" s="11">
        <v>0.3</v>
      </c>
      <c r="O17" s="26">
        <v>23.47</v>
      </c>
      <c r="P17" s="11">
        <v>1200000</v>
      </c>
      <c r="Q17" s="9"/>
    </row>
    <row r="18" spans="1:20" x14ac:dyDescent="0.3">
      <c r="A18" s="43">
        <v>45397</v>
      </c>
      <c r="B18" s="11">
        <f t="shared" si="0"/>
        <v>38320</v>
      </c>
      <c r="C18" s="26">
        <v>38.32</v>
      </c>
      <c r="D18" s="26">
        <v>7.1</v>
      </c>
      <c r="E18" s="26">
        <v>7.42</v>
      </c>
      <c r="F18" s="11">
        <v>155</v>
      </c>
      <c r="G18" s="11">
        <v>25</v>
      </c>
      <c r="H18" s="11">
        <v>368</v>
      </c>
      <c r="I18" s="11">
        <v>48</v>
      </c>
      <c r="J18" s="11">
        <v>357</v>
      </c>
      <c r="K18" s="11">
        <v>39</v>
      </c>
      <c r="L18" s="11" t="s">
        <v>36</v>
      </c>
      <c r="M18" s="11">
        <v>700</v>
      </c>
      <c r="N18" s="11">
        <v>0.3</v>
      </c>
      <c r="O18" s="26">
        <v>24.02</v>
      </c>
      <c r="P18" s="11">
        <v>1700000</v>
      </c>
      <c r="Q18" s="9"/>
    </row>
    <row r="19" spans="1:20" x14ac:dyDescent="0.3">
      <c r="A19" s="43">
        <v>45398</v>
      </c>
      <c r="B19" s="11">
        <f t="shared" si="0"/>
        <v>39560</v>
      </c>
      <c r="C19" s="26">
        <v>39.56</v>
      </c>
      <c r="D19" s="26">
        <v>7.08</v>
      </c>
      <c r="E19" s="26">
        <v>7.46</v>
      </c>
      <c r="F19" s="11">
        <v>165</v>
      </c>
      <c r="G19" s="11">
        <v>26</v>
      </c>
      <c r="H19" s="11">
        <v>364</v>
      </c>
      <c r="I19" s="11">
        <v>48</v>
      </c>
      <c r="J19" s="11">
        <v>354</v>
      </c>
      <c r="K19" s="11">
        <v>38</v>
      </c>
      <c r="L19" s="11" t="s">
        <v>36</v>
      </c>
      <c r="M19" s="11">
        <v>600</v>
      </c>
      <c r="N19" s="11">
        <v>0.3</v>
      </c>
      <c r="O19" s="26">
        <v>24.1</v>
      </c>
      <c r="P19" s="11">
        <v>1200000</v>
      </c>
      <c r="Q19" s="9"/>
    </row>
    <row r="20" spans="1:20" x14ac:dyDescent="0.3">
      <c r="A20" s="43">
        <v>45399</v>
      </c>
      <c r="B20" s="11">
        <f t="shared" si="0"/>
        <v>37290</v>
      </c>
      <c r="C20" s="26">
        <v>37.29</v>
      </c>
      <c r="D20" s="26">
        <v>7.46</v>
      </c>
      <c r="E20" s="26">
        <v>7.57</v>
      </c>
      <c r="F20" s="11">
        <v>160</v>
      </c>
      <c r="G20" s="11">
        <v>22</v>
      </c>
      <c r="H20" s="11">
        <v>360</v>
      </c>
      <c r="I20" s="11">
        <v>44</v>
      </c>
      <c r="J20" s="11">
        <v>334</v>
      </c>
      <c r="K20" s="11">
        <v>47</v>
      </c>
      <c r="L20" s="11" t="s">
        <v>36</v>
      </c>
      <c r="M20" s="11">
        <v>400</v>
      </c>
      <c r="N20" s="11">
        <v>0.3</v>
      </c>
      <c r="O20" s="26">
        <v>24.19</v>
      </c>
      <c r="P20" s="11">
        <v>1700000</v>
      </c>
      <c r="Q20" s="9"/>
    </row>
    <row r="21" spans="1:20" x14ac:dyDescent="0.3">
      <c r="A21" s="43">
        <v>45400</v>
      </c>
      <c r="B21" s="11">
        <f t="shared" si="0"/>
        <v>37400</v>
      </c>
      <c r="C21" s="26">
        <v>37.4</v>
      </c>
      <c r="D21" s="26">
        <v>7.1</v>
      </c>
      <c r="E21" s="26">
        <v>7.54</v>
      </c>
      <c r="F21" s="11">
        <v>145</v>
      </c>
      <c r="G21" s="11">
        <v>21</v>
      </c>
      <c r="H21" s="11">
        <v>360</v>
      </c>
      <c r="I21" s="11">
        <v>48</v>
      </c>
      <c r="J21" s="11">
        <v>338</v>
      </c>
      <c r="K21" s="11">
        <v>48</v>
      </c>
      <c r="L21" s="11" t="s">
        <v>36</v>
      </c>
      <c r="M21" s="11">
        <v>500</v>
      </c>
      <c r="N21" s="11">
        <v>0.3</v>
      </c>
      <c r="O21" s="26">
        <v>24.61</v>
      </c>
      <c r="P21" s="11">
        <v>1200000</v>
      </c>
      <c r="Q21" s="9"/>
    </row>
    <row r="22" spans="1:20" x14ac:dyDescent="0.3">
      <c r="A22" s="43">
        <v>45401</v>
      </c>
      <c r="B22" s="11">
        <f t="shared" si="0"/>
        <v>35960</v>
      </c>
      <c r="C22" s="26">
        <v>35.96</v>
      </c>
      <c r="D22" s="26">
        <v>7.22</v>
      </c>
      <c r="E22" s="26">
        <v>7.56</v>
      </c>
      <c r="F22" s="11">
        <v>140</v>
      </c>
      <c r="G22" s="11">
        <v>22</v>
      </c>
      <c r="H22" s="11">
        <v>364</v>
      </c>
      <c r="I22" s="11">
        <v>44</v>
      </c>
      <c r="J22" s="11">
        <v>355</v>
      </c>
      <c r="K22" s="11">
        <v>46</v>
      </c>
      <c r="L22" s="11" t="s">
        <v>36</v>
      </c>
      <c r="M22" s="11">
        <v>700</v>
      </c>
      <c r="N22" s="11">
        <v>0.3</v>
      </c>
      <c r="O22" s="26">
        <v>22.97</v>
      </c>
      <c r="P22" s="11">
        <v>1400000</v>
      </c>
      <c r="Q22" s="9"/>
    </row>
    <row r="23" spans="1:20" x14ac:dyDescent="0.3">
      <c r="A23" s="43">
        <v>45402</v>
      </c>
      <c r="B23" s="11">
        <f t="shared" si="0"/>
        <v>37100</v>
      </c>
      <c r="C23" s="26">
        <v>37.1</v>
      </c>
      <c r="D23" s="26">
        <v>7.17</v>
      </c>
      <c r="E23" s="26">
        <v>7.54</v>
      </c>
      <c r="F23" s="11">
        <v>150</v>
      </c>
      <c r="G23" s="11">
        <v>24</v>
      </c>
      <c r="H23" s="11">
        <v>368</v>
      </c>
      <c r="I23" s="11">
        <v>40</v>
      </c>
      <c r="J23" s="11">
        <v>375</v>
      </c>
      <c r="K23" s="11">
        <v>38</v>
      </c>
      <c r="L23" s="11" t="s">
        <v>36</v>
      </c>
      <c r="M23" s="11">
        <v>600</v>
      </c>
      <c r="N23" s="11">
        <v>0.3</v>
      </c>
      <c r="O23" s="26">
        <v>23.12</v>
      </c>
      <c r="P23" s="11">
        <v>1700000</v>
      </c>
      <c r="Q23" s="9"/>
    </row>
    <row r="24" spans="1:20" x14ac:dyDescent="0.3">
      <c r="A24" s="43">
        <v>45403</v>
      </c>
      <c r="B24" s="11">
        <f t="shared" si="0"/>
        <v>35170</v>
      </c>
      <c r="C24" s="26">
        <v>35.17</v>
      </c>
      <c r="D24" s="26">
        <v>7.24</v>
      </c>
      <c r="E24" s="26">
        <v>7.57</v>
      </c>
      <c r="F24" s="11">
        <v>160</v>
      </c>
      <c r="G24" s="11">
        <v>23</v>
      </c>
      <c r="H24" s="11">
        <v>368</v>
      </c>
      <c r="I24" s="11">
        <v>36</v>
      </c>
      <c r="J24" s="11">
        <v>378</v>
      </c>
      <c r="K24" s="11">
        <v>36</v>
      </c>
      <c r="L24" s="11" t="s">
        <v>36</v>
      </c>
      <c r="M24" s="11">
        <v>400</v>
      </c>
      <c r="N24" s="11">
        <v>0.3</v>
      </c>
      <c r="O24" s="26">
        <v>24.35</v>
      </c>
      <c r="P24" s="11">
        <v>1200000</v>
      </c>
      <c r="Q24" s="9"/>
    </row>
    <row r="25" spans="1:20" x14ac:dyDescent="0.3">
      <c r="A25" s="43">
        <v>45404</v>
      </c>
      <c r="B25" s="11">
        <f t="shared" si="0"/>
        <v>35080</v>
      </c>
      <c r="C25" s="26">
        <v>35.08</v>
      </c>
      <c r="D25" s="26">
        <v>7.22</v>
      </c>
      <c r="E25" s="26">
        <v>7.67</v>
      </c>
      <c r="F25" s="11">
        <v>155</v>
      </c>
      <c r="G25" s="11">
        <v>24</v>
      </c>
      <c r="H25" s="11">
        <v>364</v>
      </c>
      <c r="I25" s="11">
        <v>36</v>
      </c>
      <c r="J25" s="11">
        <v>360</v>
      </c>
      <c r="K25" s="11">
        <v>32</v>
      </c>
      <c r="L25" s="11" t="s">
        <v>36</v>
      </c>
      <c r="M25" s="11">
        <v>700</v>
      </c>
      <c r="N25" s="11">
        <v>0.3</v>
      </c>
      <c r="O25" s="26">
        <v>23.1</v>
      </c>
      <c r="P25" s="11">
        <v>1700000</v>
      </c>
      <c r="Q25" s="9"/>
      <c r="T25" t="s">
        <v>37</v>
      </c>
    </row>
    <row r="26" spans="1:20" x14ac:dyDescent="0.3">
      <c r="A26" s="43">
        <v>45405</v>
      </c>
      <c r="B26" s="11">
        <f t="shared" si="0"/>
        <v>36360</v>
      </c>
      <c r="C26" s="26">
        <v>36.36</v>
      </c>
      <c r="D26" s="26">
        <v>7.41</v>
      </c>
      <c r="E26" s="26">
        <v>7.72</v>
      </c>
      <c r="F26" s="11">
        <v>160</v>
      </c>
      <c r="G26" s="11">
        <v>25</v>
      </c>
      <c r="H26" s="11">
        <v>348</v>
      </c>
      <c r="I26" s="11">
        <v>40</v>
      </c>
      <c r="J26" s="11">
        <v>350</v>
      </c>
      <c r="K26" s="11">
        <v>31</v>
      </c>
      <c r="L26" s="11" t="s">
        <v>36</v>
      </c>
      <c r="M26" s="11">
        <v>500</v>
      </c>
      <c r="N26" s="11">
        <v>0.3</v>
      </c>
      <c r="O26" s="26">
        <v>23.81</v>
      </c>
      <c r="P26" s="11">
        <v>1100000</v>
      </c>
      <c r="Q26" s="9"/>
    </row>
    <row r="27" spans="1:20" x14ac:dyDescent="0.3">
      <c r="A27" s="43">
        <v>45406</v>
      </c>
      <c r="B27" s="11">
        <f t="shared" si="0"/>
        <v>36590</v>
      </c>
      <c r="C27" s="26">
        <v>36.590000000000003</v>
      </c>
      <c r="D27" s="26">
        <v>7.2</v>
      </c>
      <c r="E27" s="26">
        <v>7.59</v>
      </c>
      <c r="F27" s="11">
        <v>165</v>
      </c>
      <c r="G27" s="11">
        <v>24</v>
      </c>
      <c r="H27" s="11">
        <v>360</v>
      </c>
      <c r="I27" s="11">
        <v>36</v>
      </c>
      <c r="J27" s="11">
        <v>355</v>
      </c>
      <c r="K27" s="11">
        <v>30</v>
      </c>
      <c r="L27" s="11" t="s">
        <v>36</v>
      </c>
      <c r="M27" s="11">
        <v>400</v>
      </c>
      <c r="N27" s="11">
        <v>0.3</v>
      </c>
      <c r="O27" s="26">
        <v>24.64</v>
      </c>
      <c r="P27" s="11">
        <v>1400000</v>
      </c>
      <c r="Q27" s="9"/>
    </row>
    <row r="28" spans="1:20" x14ac:dyDescent="0.3">
      <c r="A28" s="43">
        <v>45407</v>
      </c>
      <c r="B28" s="11">
        <f t="shared" si="0"/>
        <v>35560</v>
      </c>
      <c r="C28" s="26">
        <v>35.56</v>
      </c>
      <c r="D28" s="26">
        <v>7.17</v>
      </c>
      <c r="E28" s="26">
        <v>7.53</v>
      </c>
      <c r="F28" s="11">
        <v>155</v>
      </c>
      <c r="G28" s="11">
        <v>23</v>
      </c>
      <c r="H28" s="11">
        <v>368</v>
      </c>
      <c r="I28" s="11">
        <v>40</v>
      </c>
      <c r="J28" s="11">
        <v>372</v>
      </c>
      <c r="K28" s="11">
        <v>33</v>
      </c>
      <c r="L28" s="11" t="s">
        <v>36</v>
      </c>
      <c r="M28" s="11">
        <v>700</v>
      </c>
      <c r="N28" s="11">
        <v>0.3</v>
      </c>
      <c r="O28" s="26">
        <v>22.92</v>
      </c>
      <c r="P28" s="11">
        <v>1700000</v>
      </c>
      <c r="Q28" s="9"/>
    </row>
    <row r="29" spans="1:20" x14ac:dyDescent="0.3">
      <c r="A29" s="43">
        <v>45408</v>
      </c>
      <c r="B29" s="11">
        <f t="shared" si="0"/>
        <v>37740</v>
      </c>
      <c r="C29" s="26">
        <v>37.74</v>
      </c>
      <c r="D29" s="26">
        <v>7.08</v>
      </c>
      <c r="E29" s="26">
        <v>7.55</v>
      </c>
      <c r="F29" s="11">
        <v>160</v>
      </c>
      <c r="G29" s="11">
        <v>25</v>
      </c>
      <c r="H29" s="11">
        <v>364</v>
      </c>
      <c r="I29" s="11">
        <v>44</v>
      </c>
      <c r="J29" s="11">
        <v>370</v>
      </c>
      <c r="K29" s="11">
        <v>37</v>
      </c>
      <c r="L29" s="11" t="s">
        <v>36</v>
      </c>
      <c r="M29" s="11">
        <v>600</v>
      </c>
      <c r="N29" s="11">
        <v>0.3</v>
      </c>
      <c r="O29" s="26">
        <v>23.12</v>
      </c>
      <c r="P29" s="11">
        <v>1200000</v>
      </c>
      <c r="Q29" s="9"/>
    </row>
    <row r="30" spans="1:20" x14ac:dyDescent="0.3">
      <c r="A30" s="43">
        <v>45409</v>
      </c>
      <c r="B30" s="11">
        <f t="shared" si="0"/>
        <v>36730</v>
      </c>
      <c r="C30" s="26">
        <v>36.729999999999997</v>
      </c>
      <c r="D30" s="26">
        <v>7.25</v>
      </c>
      <c r="E30" s="26">
        <v>7.6</v>
      </c>
      <c r="F30" s="11">
        <v>165</v>
      </c>
      <c r="G30" s="11">
        <v>23</v>
      </c>
      <c r="H30" s="11">
        <v>368</v>
      </c>
      <c r="I30" s="11">
        <v>40</v>
      </c>
      <c r="J30" s="11">
        <v>364</v>
      </c>
      <c r="K30" s="11">
        <v>34</v>
      </c>
      <c r="L30" s="11" t="s">
        <v>36</v>
      </c>
      <c r="M30" s="11">
        <v>700</v>
      </c>
      <c r="N30" s="11">
        <v>0.3</v>
      </c>
      <c r="O30" s="26">
        <v>23.2</v>
      </c>
      <c r="P30" s="11">
        <v>1700000</v>
      </c>
      <c r="Q30" s="9"/>
    </row>
    <row r="31" spans="1:20" x14ac:dyDescent="0.3">
      <c r="A31" s="43">
        <v>45410</v>
      </c>
      <c r="B31" s="11">
        <f t="shared" si="0"/>
        <v>35560</v>
      </c>
      <c r="C31" s="26">
        <v>35.56</v>
      </c>
      <c r="D31" s="26">
        <v>7.22</v>
      </c>
      <c r="E31" s="26">
        <v>7.54</v>
      </c>
      <c r="F31" s="11">
        <v>160</v>
      </c>
      <c r="G31" s="11">
        <v>24</v>
      </c>
      <c r="H31" s="11">
        <v>360</v>
      </c>
      <c r="I31" s="11">
        <v>44</v>
      </c>
      <c r="J31" s="11">
        <v>347</v>
      </c>
      <c r="K31" s="11">
        <v>40</v>
      </c>
      <c r="L31" s="11" t="s">
        <v>36</v>
      </c>
      <c r="M31" s="11">
        <v>600</v>
      </c>
      <c r="N31" s="11">
        <v>0.3</v>
      </c>
      <c r="O31" s="26">
        <v>22.63</v>
      </c>
      <c r="P31" s="11">
        <v>1400000</v>
      </c>
      <c r="Q31" s="9"/>
    </row>
    <row r="32" spans="1:20" x14ac:dyDescent="0.3">
      <c r="A32" s="43">
        <v>45411</v>
      </c>
      <c r="B32" s="11">
        <f t="shared" si="0"/>
        <v>35620</v>
      </c>
      <c r="C32" s="26">
        <v>35.619999999999997</v>
      </c>
      <c r="D32" s="26">
        <v>7.28</v>
      </c>
      <c r="E32" s="26">
        <v>7.62</v>
      </c>
      <c r="F32" s="11">
        <v>150</v>
      </c>
      <c r="G32" s="11">
        <v>22</v>
      </c>
      <c r="H32" s="11">
        <v>368</v>
      </c>
      <c r="I32" s="11">
        <v>40</v>
      </c>
      <c r="J32" s="11">
        <v>345</v>
      </c>
      <c r="K32" s="11">
        <v>38</v>
      </c>
      <c r="L32" s="11" t="s">
        <v>36</v>
      </c>
      <c r="M32" s="11">
        <v>500</v>
      </c>
      <c r="N32" s="11">
        <v>0.3</v>
      </c>
      <c r="O32" s="26">
        <v>22.56</v>
      </c>
      <c r="P32" s="11">
        <v>1300000</v>
      </c>
      <c r="Q32" s="9"/>
    </row>
    <row r="33" spans="1:17" ht="15" thickBot="1" x14ac:dyDescent="0.35">
      <c r="A33" s="44">
        <v>45412</v>
      </c>
      <c r="B33" s="35">
        <f t="shared" si="0"/>
        <v>36900</v>
      </c>
      <c r="C33" s="39">
        <v>36.9</v>
      </c>
      <c r="D33" s="39">
        <v>7.35</v>
      </c>
      <c r="E33" s="39">
        <v>7.7</v>
      </c>
      <c r="F33" s="35">
        <v>155</v>
      </c>
      <c r="G33" s="35">
        <v>21</v>
      </c>
      <c r="H33" s="35">
        <v>364</v>
      </c>
      <c r="I33" s="35">
        <v>36</v>
      </c>
      <c r="J33" s="35">
        <v>360</v>
      </c>
      <c r="K33" s="35">
        <v>31</v>
      </c>
      <c r="L33" s="35" t="s">
        <v>36</v>
      </c>
      <c r="M33" s="35">
        <v>400</v>
      </c>
      <c r="N33" s="35">
        <v>0.3</v>
      </c>
      <c r="O33" s="39">
        <v>22.98</v>
      </c>
      <c r="P33" s="35">
        <v>1100000</v>
      </c>
      <c r="Q33" s="46"/>
    </row>
    <row r="34" spans="1:17" ht="15" thickBot="1" x14ac:dyDescent="0.35">
      <c r="A34" s="4" t="s">
        <v>31</v>
      </c>
      <c r="B34" s="10">
        <f t="shared" ref="B34:K34" si="1">AVERAGE(B4:B33)</f>
        <v>37248</v>
      </c>
      <c r="C34" s="10">
        <f t="shared" si="1"/>
        <v>37.248000000000005</v>
      </c>
      <c r="D34" s="10">
        <f t="shared" si="1"/>
        <v>7.2236666666666647</v>
      </c>
      <c r="E34" s="10">
        <f t="shared" si="1"/>
        <v>7.5239999999999991</v>
      </c>
      <c r="F34" s="10">
        <f t="shared" si="1"/>
        <v>156.83333333333334</v>
      </c>
      <c r="G34" s="10">
        <f t="shared" si="1"/>
        <v>23.8</v>
      </c>
      <c r="H34" s="10">
        <f t="shared" si="1"/>
        <v>360.26666666666665</v>
      </c>
      <c r="I34" s="10">
        <f t="shared" si="1"/>
        <v>41.733333333333334</v>
      </c>
      <c r="J34" s="10">
        <f t="shared" si="1"/>
        <v>350.26666666666665</v>
      </c>
      <c r="K34" s="10">
        <f t="shared" si="1"/>
        <v>36.333333333333336</v>
      </c>
      <c r="L34" s="10"/>
      <c r="M34" s="10">
        <f>AVERAGE(M4:M33)</f>
        <v>560</v>
      </c>
      <c r="N34" s="10">
        <f>AVERAGE(N4:N33)</f>
        <v>0.29333333333333328</v>
      </c>
      <c r="O34" s="10">
        <f>AVERAGE(O4:O33)</f>
        <v>23.677666666666664</v>
      </c>
      <c r="P34" s="10">
        <f>AVERAGE(P4:P33)</f>
        <v>1383333.3333333333</v>
      </c>
      <c r="Q34" s="25"/>
    </row>
    <row r="35" spans="1:17" x14ac:dyDescent="0.3">
      <c r="C35" s="7">
        <f>SUM(C4:C33)</f>
        <v>1117.44</v>
      </c>
    </row>
    <row r="40" spans="1:17" ht="40.799999999999997" customHeight="1" x14ac:dyDescent="0.3">
      <c r="A40" s="49" t="s">
        <v>32</v>
      </c>
      <c r="B40" s="49"/>
      <c r="C40" s="49" t="s">
        <v>33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2" spans="1:17" x14ac:dyDescent="0.3">
      <c r="A42" s="6" t="s">
        <v>34</v>
      </c>
      <c r="B42" s="7">
        <f t="shared" ref="B42:K42" si="2">MIN(B4:B33)</f>
        <v>35080</v>
      </c>
      <c r="C42" s="7">
        <f t="shared" si="2"/>
        <v>35.08</v>
      </c>
      <c r="D42" s="7">
        <f t="shared" si="2"/>
        <v>7.08</v>
      </c>
      <c r="E42" s="7">
        <f t="shared" si="2"/>
        <v>7.42</v>
      </c>
      <c r="F42" s="7">
        <f t="shared" si="2"/>
        <v>140</v>
      </c>
      <c r="G42" s="7">
        <f t="shared" si="2"/>
        <v>21</v>
      </c>
      <c r="H42" s="7">
        <f t="shared" si="2"/>
        <v>348</v>
      </c>
      <c r="I42" s="7">
        <f t="shared" si="2"/>
        <v>36</v>
      </c>
      <c r="J42" s="7">
        <f t="shared" si="2"/>
        <v>310</v>
      </c>
      <c r="K42" s="7">
        <f t="shared" si="2"/>
        <v>30</v>
      </c>
      <c r="L42" s="7"/>
      <c r="M42" s="7">
        <f>MIN(M4:M33)</f>
        <v>400</v>
      </c>
      <c r="N42" s="7">
        <f>MIN(N4:N33)</f>
        <v>0.2</v>
      </c>
      <c r="O42" s="7">
        <f>MIN(O4:O33)</f>
        <v>22.29</v>
      </c>
      <c r="P42" s="7">
        <f>MIN(P4:P33)</f>
        <v>1100000</v>
      </c>
      <c r="Q42" s="7"/>
    </row>
    <row r="43" spans="1:17" x14ac:dyDescent="0.3">
      <c r="A43" s="6"/>
    </row>
    <row r="44" spans="1:17" x14ac:dyDescent="0.3">
      <c r="A44" s="6" t="s">
        <v>35</v>
      </c>
      <c r="B44" s="7">
        <f t="shared" ref="B44:K44" si="3">MAX(B4:B33)</f>
        <v>39980</v>
      </c>
      <c r="C44" s="7">
        <f t="shared" si="3"/>
        <v>39.979999999999997</v>
      </c>
      <c r="D44" s="7">
        <f t="shared" si="3"/>
        <v>7.46</v>
      </c>
      <c r="E44" s="7">
        <f t="shared" si="3"/>
        <v>7.72</v>
      </c>
      <c r="F44" s="7">
        <f t="shared" si="3"/>
        <v>165</v>
      </c>
      <c r="G44" s="7">
        <f t="shared" si="3"/>
        <v>27</v>
      </c>
      <c r="H44" s="7">
        <f t="shared" si="3"/>
        <v>368</v>
      </c>
      <c r="I44" s="7">
        <f t="shared" si="3"/>
        <v>48</v>
      </c>
      <c r="J44" s="7">
        <f t="shared" si="3"/>
        <v>378</v>
      </c>
      <c r="K44" s="7">
        <f t="shared" si="3"/>
        <v>48</v>
      </c>
      <c r="L44" s="7"/>
      <c r="M44" s="7">
        <f>MAX(M4:M33)</f>
        <v>700</v>
      </c>
      <c r="N44" s="7">
        <f>MAX(N4:N33)</f>
        <v>0.3</v>
      </c>
      <c r="O44" s="7">
        <f>MAX(O4:O33)</f>
        <v>24.83</v>
      </c>
      <c r="P44" s="7">
        <f>MAX(P4:P33)</f>
        <v>1700000</v>
      </c>
      <c r="Q44" s="7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4"/>
  <sheetViews>
    <sheetView zoomScale="104" zoomScaleNormal="98" workbookViewId="0">
      <selection activeCell="C35" sqref="C35"/>
    </sheetView>
  </sheetViews>
  <sheetFormatPr defaultRowHeight="14.4" x14ac:dyDescent="0.3"/>
  <cols>
    <col min="1" max="1" width="9.88671875" customWidth="1"/>
    <col min="2" max="2" width="9" bestFit="1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4" t="s">
        <v>40</v>
      </c>
      <c r="B1" s="55"/>
      <c r="C1" s="55"/>
      <c r="D1" s="55"/>
      <c r="E1" s="55"/>
      <c r="F1" s="55"/>
      <c r="G1" s="55"/>
      <c r="H1" s="56"/>
      <c r="I1" s="56"/>
      <c r="J1" s="55"/>
      <c r="K1" s="55"/>
      <c r="L1" s="55"/>
      <c r="M1" s="55"/>
      <c r="N1" s="55"/>
      <c r="O1" s="55"/>
      <c r="P1" s="55"/>
      <c r="Q1" s="5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8" t="s">
        <v>0</v>
      </c>
      <c r="B2" s="60" t="s">
        <v>27</v>
      </c>
      <c r="C2" s="61"/>
      <c r="D2" s="62" t="s">
        <v>1</v>
      </c>
      <c r="E2" s="63"/>
      <c r="F2" s="51" t="s">
        <v>2</v>
      </c>
      <c r="G2" s="52"/>
      <c r="H2" s="64" t="s">
        <v>3</v>
      </c>
      <c r="I2" s="65"/>
      <c r="J2" s="66" t="s">
        <v>4</v>
      </c>
      <c r="K2" s="52"/>
      <c r="L2" s="67" t="s">
        <v>5</v>
      </c>
      <c r="M2" s="52"/>
      <c r="N2" s="2" t="s">
        <v>6</v>
      </c>
      <c r="O2" s="67" t="s">
        <v>7</v>
      </c>
      <c r="P2" s="53"/>
      <c r="Q2" s="6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1"/>
      <c r="B3" s="13" t="s">
        <v>9</v>
      </c>
      <c r="C3" s="14" t="s">
        <v>10</v>
      </c>
      <c r="D3" s="15" t="s">
        <v>11</v>
      </c>
      <c r="E3" s="15" t="s">
        <v>22</v>
      </c>
      <c r="F3" s="31" t="s">
        <v>12</v>
      </c>
      <c r="G3" s="32" t="s">
        <v>23</v>
      </c>
      <c r="H3" s="18" t="s">
        <v>13</v>
      </c>
      <c r="I3" s="18" t="s">
        <v>14</v>
      </c>
      <c r="J3" s="19" t="s">
        <v>15</v>
      </c>
      <c r="K3" s="19" t="s">
        <v>24</v>
      </c>
      <c r="L3" s="21" t="s">
        <v>16</v>
      </c>
      <c r="M3" s="21" t="s">
        <v>17</v>
      </c>
      <c r="N3" s="21" t="s">
        <v>18</v>
      </c>
      <c r="O3" s="21" t="s">
        <v>19</v>
      </c>
      <c r="P3" s="21" t="s">
        <v>20</v>
      </c>
      <c r="Q3" s="5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2">
        <v>45383</v>
      </c>
      <c r="B4" s="29">
        <f>C4*1000</f>
        <v>28850</v>
      </c>
      <c r="C4" s="36">
        <v>28.85</v>
      </c>
      <c r="D4" s="36">
        <v>6.95</v>
      </c>
      <c r="E4" s="36">
        <v>7.26</v>
      </c>
      <c r="F4" s="23">
        <v>140</v>
      </c>
      <c r="G4" s="23">
        <v>15</v>
      </c>
      <c r="H4" s="23">
        <v>304</v>
      </c>
      <c r="I4" s="23">
        <v>40</v>
      </c>
      <c r="J4" s="23">
        <v>261</v>
      </c>
      <c r="K4" s="23">
        <v>17</v>
      </c>
      <c r="L4" s="23" t="s">
        <v>36</v>
      </c>
      <c r="M4" s="23">
        <v>400</v>
      </c>
      <c r="N4" s="23">
        <v>0.3</v>
      </c>
      <c r="O4" s="36">
        <v>23.18</v>
      </c>
      <c r="P4" s="23">
        <v>1700000</v>
      </c>
      <c r="Q4" s="24"/>
    </row>
    <row r="5" spans="1:46" x14ac:dyDescent="0.3">
      <c r="A5" s="43">
        <v>45384</v>
      </c>
      <c r="B5" s="11">
        <f t="shared" ref="B5:B33" si="0">C5*1000</f>
        <v>26800</v>
      </c>
      <c r="C5" s="26">
        <v>26.8</v>
      </c>
      <c r="D5" s="26">
        <v>6.91</v>
      </c>
      <c r="E5" s="26">
        <v>7.39</v>
      </c>
      <c r="F5" s="11">
        <v>145</v>
      </c>
      <c r="G5" s="11">
        <v>14</v>
      </c>
      <c r="H5" s="11">
        <v>316</v>
      </c>
      <c r="I5" s="11">
        <v>44</v>
      </c>
      <c r="J5" s="11">
        <v>272</v>
      </c>
      <c r="K5" s="11">
        <v>16</v>
      </c>
      <c r="L5" s="11" t="s">
        <v>36</v>
      </c>
      <c r="M5" s="11">
        <v>600</v>
      </c>
      <c r="N5" s="11">
        <v>0.3</v>
      </c>
      <c r="O5" s="26">
        <v>23.87</v>
      </c>
      <c r="P5" s="11">
        <v>1400000</v>
      </c>
      <c r="Q5" s="30"/>
    </row>
    <row r="6" spans="1:46" x14ac:dyDescent="0.3">
      <c r="A6" s="43">
        <v>45385</v>
      </c>
      <c r="B6" s="11">
        <f t="shared" si="0"/>
        <v>28160</v>
      </c>
      <c r="C6" s="26">
        <v>28.16</v>
      </c>
      <c r="D6" s="26">
        <v>7.11</v>
      </c>
      <c r="E6" s="26">
        <v>7.43</v>
      </c>
      <c r="F6" s="11">
        <v>135</v>
      </c>
      <c r="G6" s="11">
        <v>13</v>
      </c>
      <c r="H6" s="11">
        <v>312</v>
      </c>
      <c r="I6" s="11">
        <v>36</v>
      </c>
      <c r="J6" s="11">
        <v>279</v>
      </c>
      <c r="K6" s="11">
        <v>15</v>
      </c>
      <c r="L6" s="11" t="s">
        <v>36</v>
      </c>
      <c r="M6" s="11">
        <v>500</v>
      </c>
      <c r="N6" s="11">
        <v>0.3</v>
      </c>
      <c r="O6" s="26">
        <v>22.68</v>
      </c>
      <c r="P6" s="11">
        <v>1100000</v>
      </c>
      <c r="Q6" s="30"/>
    </row>
    <row r="7" spans="1:46" x14ac:dyDescent="0.3">
      <c r="A7" s="43">
        <v>45386</v>
      </c>
      <c r="B7" s="11">
        <f t="shared" si="0"/>
        <v>27930</v>
      </c>
      <c r="C7" s="26">
        <v>27.93</v>
      </c>
      <c r="D7" s="26">
        <v>7.06</v>
      </c>
      <c r="E7" s="26">
        <v>7.25</v>
      </c>
      <c r="F7" s="11">
        <v>140</v>
      </c>
      <c r="G7" s="11">
        <v>14</v>
      </c>
      <c r="H7" s="11">
        <v>320</v>
      </c>
      <c r="I7" s="11">
        <v>40</v>
      </c>
      <c r="J7" s="11">
        <v>286</v>
      </c>
      <c r="K7" s="11">
        <v>16</v>
      </c>
      <c r="L7" s="11" t="s">
        <v>36</v>
      </c>
      <c r="M7" s="11">
        <v>600</v>
      </c>
      <c r="N7" s="11">
        <v>0.3</v>
      </c>
      <c r="O7" s="26">
        <v>24.06</v>
      </c>
      <c r="P7" s="11">
        <v>1400000</v>
      </c>
      <c r="Q7" s="30"/>
    </row>
    <row r="8" spans="1:46" x14ac:dyDescent="0.3">
      <c r="A8" s="43">
        <v>45387</v>
      </c>
      <c r="B8" s="11">
        <f t="shared" si="0"/>
        <v>29670</v>
      </c>
      <c r="C8" s="26">
        <v>29.67</v>
      </c>
      <c r="D8" s="26">
        <v>7.13</v>
      </c>
      <c r="E8" s="26">
        <v>7.24</v>
      </c>
      <c r="F8" s="11">
        <v>135</v>
      </c>
      <c r="G8" s="11">
        <v>15</v>
      </c>
      <c r="H8" s="11">
        <v>308</v>
      </c>
      <c r="I8" s="11">
        <v>44</v>
      </c>
      <c r="J8" s="11">
        <v>277</v>
      </c>
      <c r="K8" s="11">
        <v>17</v>
      </c>
      <c r="L8" s="11" t="s">
        <v>36</v>
      </c>
      <c r="M8" s="11">
        <v>700</v>
      </c>
      <c r="N8" s="11">
        <v>0.3</v>
      </c>
      <c r="O8" s="26">
        <v>23.18</v>
      </c>
      <c r="P8" s="11">
        <v>1300000</v>
      </c>
      <c r="Q8" s="30"/>
    </row>
    <row r="9" spans="1:46" x14ac:dyDescent="0.3">
      <c r="A9" s="43">
        <v>45388</v>
      </c>
      <c r="B9" s="11">
        <f t="shared" si="0"/>
        <v>29030</v>
      </c>
      <c r="C9" s="26">
        <v>29.03</v>
      </c>
      <c r="D9" s="26">
        <v>7.09</v>
      </c>
      <c r="E9" s="26">
        <v>7.28</v>
      </c>
      <c r="F9" s="11">
        <v>145</v>
      </c>
      <c r="G9" s="11">
        <v>14</v>
      </c>
      <c r="H9" s="11">
        <v>304</v>
      </c>
      <c r="I9" s="11">
        <v>40</v>
      </c>
      <c r="J9" s="11">
        <v>265</v>
      </c>
      <c r="K9" s="11">
        <v>16</v>
      </c>
      <c r="L9" s="11" t="s">
        <v>36</v>
      </c>
      <c r="M9" s="11">
        <v>400</v>
      </c>
      <c r="N9" s="11">
        <v>0.3</v>
      </c>
      <c r="O9" s="26">
        <v>23.49</v>
      </c>
      <c r="P9" s="11">
        <v>1200000</v>
      </c>
      <c r="Q9" s="30"/>
    </row>
    <row r="10" spans="1:46" x14ac:dyDescent="0.3">
      <c r="A10" s="43">
        <v>45389</v>
      </c>
      <c r="B10" s="11">
        <f t="shared" si="0"/>
        <v>31500</v>
      </c>
      <c r="C10" s="26">
        <v>31.5</v>
      </c>
      <c r="D10" s="26">
        <v>7.05</v>
      </c>
      <c r="E10" s="26">
        <v>7.23</v>
      </c>
      <c r="F10" s="11">
        <v>130</v>
      </c>
      <c r="G10" s="11">
        <v>15</v>
      </c>
      <c r="H10" s="11">
        <v>316</v>
      </c>
      <c r="I10" s="11">
        <v>44</v>
      </c>
      <c r="J10" s="11">
        <v>292</v>
      </c>
      <c r="K10" s="11">
        <v>17</v>
      </c>
      <c r="L10" s="11" t="s">
        <v>36</v>
      </c>
      <c r="M10" s="11">
        <v>500</v>
      </c>
      <c r="N10" s="11">
        <v>0.3</v>
      </c>
      <c r="O10" s="26">
        <v>22.91</v>
      </c>
      <c r="P10" s="11">
        <v>1700000</v>
      </c>
      <c r="Q10" s="30"/>
    </row>
    <row r="11" spans="1:46" x14ac:dyDescent="0.3">
      <c r="A11" s="43">
        <v>45390</v>
      </c>
      <c r="B11" s="11">
        <f t="shared" si="0"/>
        <v>29610</v>
      </c>
      <c r="C11" s="26">
        <v>29.61</v>
      </c>
      <c r="D11" s="26">
        <v>7.14</v>
      </c>
      <c r="E11" s="26">
        <v>7.28</v>
      </c>
      <c r="F11" s="11">
        <v>135</v>
      </c>
      <c r="G11" s="11">
        <v>12</v>
      </c>
      <c r="H11" s="11">
        <v>324</v>
      </c>
      <c r="I11" s="11">
        <v>36</v>
      </c>
      <c r="J11" s="11">
        <v>278</v>
      </c>
      <c r="K11" s="11">
        <v>15</v>
      </c>
      <c r="L11" s="11" t="s">
        <v>36</v>
      </c>
      <c r="M11" s="11">
        <v>400</v>
      </c>
      <c r="N11" s="11">
        <v>0.2</v>
      </c>
      <c r="O11" s="26">
        <v>23.59</v>
      </c>
      <c r="P11" s="11">
        <v>1300000</v>
      </c>
      <c r="Q11" s="30"/>
    </row>
    <row r="12" spans="1:46" x14ac:dyDescent="0.3">
      <c r="A12" s="43">
        <v>45391</v>
      </c>
      <c r="B12" s="11">
        <f t="shared" si="0"/>
        <v>30150</v>
      </c>
      <c r="C12" s="26">
        <v>30.15</v>
      </c>
      <c r="D12" s="26">
        <v>7.02</v>
      </c>
      <c r="E12" s="26">
        <v>7.25</v>
      </c>
      <c r="F12" s="11">
        <v>140</v>
      </c>
      <c r="G12" s="11">
        <v>13</v>
      </c>
      <c r="H12" s="11">
        <v>320</v>
      </c>
      <c r="I12" s="11">
        <v>40</v>
      </c>
      <c r="J12" s="11">
        <v>285</v>
      </c>
      <c r="K12" s="11">
        <v>16</v>
      </c>
      <c r="L12" s="11" t="s">
        <v>36</v>
      </c>
      <c r="M12" s="11">
        <v>600</v>
      </c>
      <c r="N12" s="11">
        <v>0.2</v>
      </c>
      <c r="O12" s="26">
        <v>21.65</v>
      </c>
      <c r="P12" s="11">
        <v>1700000</v>
      </c>
      <c r="Q12" s="30"/>
    </row>
    <row r="13" spans="1:46" x14ac:dyDescent="0.3">
      <c r="A13" s="43">
        <v>45392</v>
      </c>
      <c r="B13" s="11">
        <f t="shared" si="0"/>
        <v>29510</v>
      </c>
      <c r="C13" s="26">
        <v>29.51</v>
      </c>
      <c r="D13" s="26">
        <v>7.11</v>
      </c>
      <c r="E13" s="26">
        <v>7.19</v>
      </c>
      <c r="F13" s="11">
        <v>130</v>
      </c>
      <c r="G13" s="11">
        <v>14</v>
      </c>
      <c r="H13" s="11">
        <v>328</v>
      </c>
      <c r="I13" s="11">
        <v>44</v>
      </c>
      <c r="J13" s="11">
        <v>298</v>
      </c>
      <c r="K13" s="11">
        <v>18</v>
      </c>
      <c r="L13" s="11" t="s">
        <v>36</v>
      </c>
      <c r="M13" s="11">
        <v>500</v>
      </c>
      <c r="N13" s="11">
        <v>0.3</v>
      </c>
      <c r="O13" s="26">
        <v>22.25</v>
      </c>
      <c r="P13" s="11">
        <v>1400000</v>
      </c>
      <c r="Q13" s="30"/>
    </row>
    <row r="14" spans="1:46" x14ac:dyDescent="0.3">
      <c r="A14" s="43">
        <v>45393</v>
      </c>
      <c r="B14" s="11">
        <f t="shared" si="0"/>
        <v>29580</v>
      </c>
      <c r="C14" s="26">
        <v>29.58</v>
      </c>
      <c r="D14" s="26">
        <v>7.18</v>
      </c>
      <c r="E14" s="26">
        <v>7.26</v>
      </c>
      <c r="F14" s="11">
        <v>145</v>
      </c>
      <c r="G14" s="11">
        <v>15</v>
      </c>
      <c r="H14" s="11">
        <v>332</v>
      </c>
      <c r="I14" s="11">
        <v>40</v>
      </c>
      <c r="J14" s="11">
        <v>305</v>
      </c>
      <c r="K14" s="11">
        <v>15</v>
      </c>
      <c r="L14" s="11" t="s">
        <v>36</v>
      </c>
      <c r="M14" s="11">
        <v>700</v>
      </c>
      <c r="N14" s="11">
        <v>0.3</v>
      </c>
      <c r="O14" s="26">
        <v>22.81</v>
      </c>
      <c r="P14" s="11">
        <v>1200000</v>
      </c>
      <c r="Q14" s="30"/>
    </row>
    <row r="15" spans="1:46" x14ac:dyDescent="0.3">
      <c r="A15" s="43">
        <v>45394</v>
      </c>
      <c r="B15" s="11">
        <f t="shared" si="0"/>
        <v>30040</v>
      </c>
      <c r="C15" s="26">
        <v>30.04</v>
      </c>
      <c r="D15" s="26">
        <v>7.13</v>
      </c>
      <c r="E15" s="26">
        <v>7.29</v>
      </c>
      <c r="F15" s="11">
        <v>150</v>
      </c>
      <c r="G15" s="11">
        <v>11</v>
      </c>
      <c r="H15" s="11">
        <v>324</v>
      </c>
      <c r="I15" s="11">
        <v>32</v>
      </c>
      <c r="J15" s="11">
        <v>293</v>
      </c>
      <c r="K15" s="11">
        <v>17</v>
      </c>
      <c r="L15" s="11" t="s">
        <v>36</v>
      </c>
      <c r="M15" s="11">
        <v>600</v>
      </c>
      <c r="N15" s="11">
        <v>0.2</v>
      </c>
      <c r="O15" s="26">
        <v>22.48</v>
      </c>
      <c r="P15" s="11">
        <v>1400000</v>
      </c>
      <c r="Q15" s="30"/>
    </row>
    <row r="16" spans="1:46" x14ac:dyDescent="0.3">
      <c r="A16" s="43">
        <v>45395</v>
      </c>
      <c r="B16" s="11">
        <f t="shared" si="0"/>
        <v>29470</v>
      </c>
      <c r="C16" s="26">
        <v>29.47</v>
      </c>
      <c r="D16" s="26">
        <v>7.1</v>
      </c>
      <c r="E16" s="26">
        <v>7.33</v>
      </c>
      <c r="F16" s="11">
        <v>140</v>
      </c>
      <c r="G16" s="11">
        <v>12</v>
      </c>
      <c r="H16" s="11">
        <v>336</v>
      </c>
      <c r="I16" s="11">
        <v>36</v>
      </c>
      <c r="J16" s="11">
        <v>303</v>
      </c>
      <c r="K16" s="11">
        <v>16</v>
      </c>
      <c r="L16" s="11" t="s">
        <v>36</v>
      </c>
      <c r="M16" s="11">
        <v>700</v>
      </c>
      <c r="N16" s="11">
        <v>0.2</v>
      </c>
      <c r="O16" s="26">
        <v>24.38</v>
      </c>
      <c r="P16" s="11">
        <v>1300000</v>
      </c>
      <c r="Q16" s="30"/>
    </row>
    <row r="17" spans="1:17" x14ac:dyDescent="0.3">
      <c r="A17" s="43">
        <v>45396</v>
      </c>
      <c r="B17" s="11">
        <f t="shared" si="0"/>
        <v>30210</v>
      </c>
      <c r="C17" s="26">
        <v>30.21</v>
      </c>
      <c r="D17" s="26">
        <v>7.4</v>
      </c>
      <c r="E17" s="26">
        <v>7.44</v>
      </c>
      <c r="F17" s="11">
        <v>130</v>
      </c>
      <c r="G17" s="11">
        <v>11</v>
      </c>
      <c r="H17" s="11">
        <v>320</v>
      </c>
      <c r="I17" s="11">
        <v>32</v>
      </c>
      <c r="J17" s="11">
        <v>283</v>
      </c>
      <c r="K17" s="11">
        <v>17</v>
      </c>
      <c r="L17" s="11" t="s">
        <v>36</v>
      </c>
      <c r="M17" s="11">
        <v>400</v>
      </c>
      <c r="N17" s="11">
        <v>0.2</v>
      </c>
      <c r="O17" s="26">
        <v>24.64</v>
      </c>
      <c r="P17" s="11">
        <v>1700000</v>
      </c>
      <c r="Q17" s="30"/>
    </row>
    <row r="18" spans="1:17" x14ac:dyDescent="0.3">
      <c r="A18" s="43">
        <v>45397</v>
      </c>
      <c r="B18" s="11">
        <f t="shared" si="0"/>
        <v>29600</v>
      </c>
      <c r="C18" s="26">
        <v>29.6</v>
      </c>
      <c r="D18" s="26">
        <v>7.42</v>
      </c>
      <c r="E18" s="26">
        <v>7.24</v>
      </c>
      <c r="F18" s="11">
        <v>135</v>
      </c>
      <c r="G18" s="11">
        <v>12</v>
      </c>
      <c r="H18" s="11">
        <v>304</v>
      </c>
      <c r="I18" s="11">
        <v>36</v>
      </c>
      <c r="J18" s="11">
        <v>264</v>
      </c>
      <c r="K18" s="11">
        <v>18</v>
      </c>
      <c r="L18" s="11" t="s">
        <v>36</v>
      </c>
      <c r="M18" s="11">
        <v>500</v>
      </c>
      <c r="N18" s="11">
        <v>0.2</v>
      </c>
      <c r="O18" s="26">
        <v>22.57</v>
      </c>
      <c r="P18" s="11">
        <v>1200000</v>
      </c>
      <c r="Q18" s="30"/>
    </row>
    <row r="19" spans="1:17" x14ac:dyDescent="0.3">
      <c r="A19" s="43">
        <v>45398</v>
      </c>
      <c r="B19" s="11">
        <f t="shared" si="0"/>
        <v>29650</v>
      </c>
      <c r="C19" s="26">
        <v>29.65</v>
      </c>
      <c r="D19" s="26">
        <v>7.26</v>
      </c>
      <c r="E19" s="26">
        <v>7.35</v>
      </c>
      <c r="F19" s="11">
        <v>140</v>
      </c>
      <c r="G19" s="11">
        <v>11</v>
      </c>
      <c r="H19" s="11">
        <v>328</v>
      </c>
      <c r="I19" s="11">
        <v>36</v>
      </c>
      <c r="J19" s="11">
        <v>278</v>
      </c>
      <c r="K19" s="11">
        <v>17</v>
      </c>
      <c r="L19" s="11" t="s">
        <v>36</v>
      </c>
      <c r="M19" s="11">
        <v>800</v>
      </c>
      <c r="N19" s="11">
        <v>0.2</v>
      </c>
      <c r="O19" s="26">
        <v>23.67</v>
      </c>
      <c r="P19" s="11">
        <v>1400000</v>
      </c>
      <c r="Q19" s="30"/>
    </row>
    <row r="20" spans="1:17" x14ac:dyDescent="0.3">
      <c r="A20" s="43">
        <v>45399</v>
      </c>
      <c r="B20" s="11">
        <f t="shared" si="0"/>
        <v>28430</v>
      </c>
      <c r="C20" s="26">
        <v>28.43</v>
      </c>
      <c r="D20" s="26">
        <v>7.12</v>
      </c>
      <c r="E20" s="26">
        <v>7.31</v>
      </c>
      <c r="F20" s="11">
        <v>145</v>
      </c>
      <c r="G20" s="11">
        <v>13</v>
      </c>
      <c r="H20" s="11">
        <v>316</v>
      </c>
      <c r="I20" s="11">
        <v>40</v>
      </c>
      <c r="J20" s="11">
        <v>287</v>
      </c>
      <c r="K20" s="11">
        <v>16</v>
      </c>
      <c r="L20" s="11" t="s">
        <v>36</v>
      </c>
      <c r="M20" s="11">
        <v>700</v>
      </c>
      <c r="N20" s="11">
        <v>0.2</v>
      </c>
      <c r="O20" s="26">
        <v>24.24</v>
      </c>
      <c r="P20" s="11">
        <v>1700000</v>
      </c>
      <c r="Q20" s="30"/>
    </row>
    <row r="21" spans="1:17" x14ac:dyDescent="0.3">
      <c r="A21" s="43">
        <v>45400</v>
      </c>
      <c r="B21" s="11">
        <f t="shared" si="0"/>
        <v>27480</v>
      </c>
      <c r="C21" s="26">
        <v>27.48</v>
      </c>
      <c r="D21" s="26">
        <v>6.92</v>
      </c>
      <c r="E21" s="26">
        <v>7.28</v>
      </c>
      <c r="F21" s="11">
        <v>140</v>
      </c>
      <c r="G21" s="11">
        <v>12</v>
      </c>
      <c r="H21" s="11">
        <v>320</v>
      </c>
      <c r="I21" s="11">
        <v>36</v>
      </c>
      <c r="J21" s="11">
        <v>281</v>
      </c>
      <c r="K21" s="11">
        <v>16</v>
      </c>
      <c r="L21" s="11" t="s">
        <v>36</v>
      </c>
      <c r="M21" s="11">
        <v>600</v>
      </c>
      <c r="N21" s="11">
        <v>0.2</v>
      </c>
      <c r="O21" s="26">
        <v>23.56</v>
      </c>
      <c r="P21" s="11">
        <v>1400000</v>
      </c>
      <c r="Q21" s="30"/>
    </row>
    <row r="22" spans="1:17" x14ac:dyDescent="0.3">
      <c r="A22" s="43">
        <v>45401</v>
      </c>
      <c r="B22" s="11">
        <f t="shared" si="0"/>
        <v>28580</v>
      </c>
      <c r="C22" s="26">
        <v>28.58</v>
      </c>
      <c r="D22" s="26">
        <v>7.15</v>
      </c>
      <c r="E22" s="26">
        <v>7.25</v>
      </c>
      <c r="F22" s="11">
        <v>130</v>
      </c>
      <c r="G22" s="11">
        <v>14</v>
      </c>
      <c r="H22" s="11">
        <v>312</v>
      </c>
      <c r="I22" s="11">
        <v>36</v>
      </c>
      <c r="J22" s="11">
        <v>286</v>
      </c>
      <c r="K22" s="11">
        <v>17</v>
      </c>
      <c r="L22" s="11" t="s">
        <v>36</v>
      </c>
      <c r="M22" s="11">
        <v>700</v>
      </c>
      <c r="N22" s="11">
        <v>0.2</v>
      </c>
      <c r="O22" s="26">
        <v>24.16</v>
      </c>
      <c r="P22" s="11">
        <v>1200000</v>
      </c>
      <c r="Q22" s="30"/>
    </row>
    <row r="23" spans="1:17" x14ac:dyDescent="0.3">
      <c r="A23" s="43">
        <v>45402</v>
      </c>
      <c r="B23" s="11">
        <f t="shared" si="0"/>
        <v>27860</v>
      </c>
      <c r="C23" s="26">
        <v>27.86</v>
      </c>
      <c r="D23" s="26">
        <v>7.29</v>
      </c>
      <c r="E23" s="26">
        <v>7.31</v>
      </c>
      <c r="F23" s="11">
        <v>135</v>
      </c>
      <c r="G23" s="11">
        <v>15</v>
      </c>
      <c r="H23" s="11">
        <v>324</v>
      </c>
      <c r="I23" s="11">
        <v>40</v>
      </c>
      <c r="J23" s="11">
        <v>279</v>
      </c>
      <c r="K23" s="11">
        <v>18</v>
      </c>
      <c r="L23" s="11" t="s">
        <v>36</v>
      </c>
      <c r="M23" s="11">
        <v>400</v>
      </c>
      <c r="N23" s="11">
        <v>0.3</v>
      </c>
      <c r="O23" s="26">
        <v>22.63</v>
      </c>
      <c r="P23" s="11">
        <v>1100000</v>
      </c>
      <c r="Q23" s="30"/>
    </row>
    <row r="24" spans="1:17" x14ac:dyDescent="0.3">
      <c r="A24" s="43">
        <v>45403</v>
      </c>
      <c r="B24" s="11">
        <f t="shared" si="0"/>
        <v>28080</v>
      </c>
      <c r="C24" s="26">
        <v>28.08</v>
      </c>
      <c r="D24" s="26">
        <v>7.24</v>
      </c>
      <c r="E24" s="26">
        <v>7.29</v>
      </c>
      <c r="F24" s="11">
        <v>140</v>
      </c>
      <c r="G24" s="11">
        <v>14</v>
      </c>
      <c r="H24" s="11">
        <v>332</v>
      </c>
      <c r="I24" s="11">
        <v>44</v>
      </c>
      <c r="J24" s="11">
        <v>293</v>
      </c>
      <c r="K24" s="11">
        <v>15</v>
      </c>
      <c r="L24" s="11" t="s">
        <v>36</v>
      </c>
      <c r="M24" s="11">
        <v>500</v>
      </c>
      <c r="N24" s="11">
        <v>0.3</v>
      </c>
      <c r="O24" s="26">
        <v>23.9</v>
      </c>
      <c r="P24" s="11">
        <v>1300000</v>
      </c>
      <c r="Q24" s="30"/>
    </row>
    <row r="25" spans="1:17" x14ac:dyDescent="0.3">
      <c r="A25" s="43">
        <v>45404</v>
      </c>
      <c r="B25" s="11">
        <f t="shared" si="0"/>
        <v>27510</v>
      </c>
      <c r="C25" s="26">
        <v>27.51</v>
      </c>
      <c r="D25" s="26">
        <v>7.18</v>
      </c>
      <c r="E25" s="26">
        <v>7.28</v>
      </c>
      <c r="F25" s="11">
        <v>135</v>
      </c>
      <c r="G25" s="11">
        <v>12</v>
      </c>
      <c r="H25" s="11">
        <v>320</v>
      </c>
      <c r="I25" s="11">
        <v>40</v>
      </c>
      <c r="J25" s="11">
        <v>296</v>
      </c>
      <c r="K25" s="11">
        <v>17</v>
      </c>
      <c r="L25" s="11" t="s">
        <v>36</v>
      </c>
      <c r="M25" s="11">
        <v>400</v>
      </c>
      <c r="N25" s="11">
        <v>0.2</v>
      </c>
      <c r="O25" s="26">
        <v>23.18</v>
      </c>
      <c r="P25" s="11">
        <v>1400000</v>
      </c>
      <c r="Q25" s="30"/>
    </row>
    <row r="26" spans="1:17" x14ac:dyDescent="0.3">
      <c r="A26" s="43">
        <v>45405</v>
      </c>
      <c r="B26" s="11">
        <f t="shared" si="0"/>
        <v>27460</v>
      </c>
      <c r="C26" s="26">
        <v>27.46</v>
      </c>
      <c r="D26" s="26">
        <v>7.31</v>
      </c>
      <c r="E26" s="26">
        <v>7.22</v>
      </c>
      <c r="F26" s="11">
        <v>130</v>
      </c>
      <c r="G26" s="11">
        <v>14</v>
      </c>
      <c r="H26" s="11">
        <v>308</v>
      </c>
      <c r="I26" s="11">
        <v>40</v>
      </c>
      <c r="J26" s="11">
        <v>276</v>
      </c>
      <c r="K26" s="11">
        <v>16</v>
      </c>
      <c r="L26" s="11" t="s">
        <v>36</v>
      </c>
      <c r="M26" s="11">
        <v>600</v>
      </c>
      <c r="N26" s="11">
        <v>0.3</v>
      </c>
      <c r="O26" s="26">
        <v>24.19</v>
      </c>
      <c r="P26" s="11">
        <v>1700000</v>
      </c>
      <c r="Q26" s="30"/>
    </row>
    <row r="27" spans="1:17" x14ac:dyDescent="0.3">
      <c r="A27" s="43">
        <v>45406</v>
      </c>
      <c r="B27" s="11">
        <f t="shared" si="0"/>
        <v>26750</v>
      </c>
      <c r="C27" s="26">
        <v>26.75</v>
      </c>
      <c r="D27" s="26">
        <v>7.28</v>
      </c>
      <c r="E27" s="26">
        <v>7.3</v>
      </c>
      <c r="F27" s="11">
        <v>140</v>
      </c>
      <c r="G27" s="11">
        <v>13</v>
      </c>
      <c r="H27" s="11">
        <v>316</v>
      </c>
      <c r="I27" s="11">
        <v>44</v>
      </c>
      <c r="J27" s="11">
        <v>269</v>
      </c>
      <c r="K27" s="11">
        <v>17</v>
      </c>
      <c r="L27" s="11" t="s">
        <v>36</v>
      </c>
      <c r="M27" s="11">
        <v>700</v>
      </c>
      <c r="N27" s="11">
        <v>0.3</v>
      </c>
      <c r="O27" s="26">
        <v>24.33</v>
      </c>
      <c r="P27" s="11">
        <v>1200000</v>
      </c>
      <c r="Q27" s="30"/>
    </row>
    <row r="28" spans="1:17" x14ac:dyDescent="0.3">
      <c r="A28" s="43">
        <v>45407</v>
      </c>
      <c r="B28" s="11">
        <f t="shared" si="0"/>
        <v>26750</v>
      </c>
      <c r="C28" s="26">
        <v>26.75</v>
      </c>
      <c r="D28" s="26">
        <v>7.3</v>
      </c>
      <c r="E28" s="26">
        <v>7.33</v>
      </c>
      <c r="F28" s="11">
        <v>130</v>
      </c>
      <c r="G28" s="11">
        <v>12</v>
      </c>
      <c r="H28" s="11">
        <v>324</v>
      </c>
      <c r="I28" s="11">
        <v>36</v>
      </c>
      <c r="J28" s="11">
        <v>284</v>
      </c>
      <c r="K28" s="11">
        <v>16</v>
      </c>
      <c r="L28" s="11" t="s">
        <v>36</v>
      </c>
      <c r="M28" s="11">
        <v>500</v>
      </c>
      <c r="N28" s="11">
        <v>0.2</v>
      </c>
      <c r="O28" s="26">
        <v>23.59</v>
      </c>
      <c r="P28" s="11">
        <v>1300000</v>
      </c>
      <c r="Q28" s="30"/>
    </row>
    <row r="29" spans="1:17" x14ac:dyDescent="0.3">
      <c r="A29" s="43">
        <v>45408</v>
      </c>
      <c r="B29" s="11">
        <f t="shared" si="0"/>
        <v>27770</v>
      </c>
      <c r="C29" s="26">
        <v>27.77</v>
      </c>
      <c r="D29" s="26">
        <v>7.18</v>
      </c>
      <c r="E29" s="26">
        <v>7.37</v>
      </c>
      <c r="F29" s="11">
        <v>135</v>
      </c>
      <c r="G29" s="11">
        <v>14</v>
      </c>
      <c r="H29" s="11">
        <v>320</v>
      </c>
      <c r="I29" s="11">
        <v>40</v>
      </c>
      <c r="J29" s="11">
        <v>276</v>
      </c>
      <c r="K29" s="11">
        <v>17</v>
      </c>
      <c r="L29" s="11" t="s">
        <v>36</v>
      </c>
      <c r="M29" s="11">
        <v>400</v>
      </c>
      <c r="N29" s="11">
        <v>0.3</v>
      </c>
      <c r="O29" s="26">
        <v>23.08</v>
      </c>
      <c r="P29" s="11">
        <v>1400000</v>
      </c>
      <c r="Q29" s="30"/>
    </row>
    <row r="30" spans="1:17" x14ac:dyDescent="0.3">
      <c r="A30" s="43">
        <v>45409</v>
      </c>
      <c r="B30" s="11">
        <f t="shared" si="0"/>
        <v>27840</v>
      </c>
      <c r="C30" s="26">
        <v>27.84</v>
      </c>
      <c r="D30" s="26">
        <v>7.15</v>
      </c>
      <c r="E30" s="26">
        <v>7.36</v>
      </c>
      <c r="F30" s="11">
        <v>140</v>
      </c>
      <c r="G30" s="11">
        <v>15</v>
      </c>
      <c r="H30" s="11">
        <v>316</v>
      </c>
      <c r="I30" s="11">
        <v>40</v>
      </c>
      <c r="J30" s="11">
        <v>282</v>
      </c>
      <c r="K30" s="11">
        <v>16</v>
      </c>
      <c r="L30" s="11" t="s">
        <v>36</v>
      </c>
      <c r="M30" s="11">
        <v>500</v>
      </c>
      <c r="N30" s="11">
        <v>0.3</v>
      </c>
      <c r="O30" s="26">
        <v>22.44</v>
      </c>
      <c r="P30" s="11">
        <v>1200000</v>
      </c>
      <c r="Q30" s="30"/>
    </row>
    <row r="31" spans="1:17" x14ac:dyDescent="0.3">
      <c r="A31" s="43">
        <v>45410</v>
      </c>
      <c r="B31" s="11">
        <f t="shared" si="0"/>
        <v>29080</v>
      </c>
      <c r="C31" s="26">
        <v>29.08</v>
      </c>
      <c r="D31" s="26">
        <v>7.19</v>
      </c>
      <c r="E31" s="26">
        <v>7.26</v>
      </c>
      <c r="F31" s="11">
        <v>135</v>
      </c>
      <c r="G31" s="11">
        <v>13</v>
      </c>
      <c r="H31" s="11">
        <v>344</v>
      </c>
      <c r="I31" s="11">
        <v>36</v>
      </c>
      <c r="J31" s="11">
        <v>296</v>
      </c>
      <c r="K31" s="11">
        <v>17</v>
      </c>
      <c r="L31" s="11" t="s">
        <v>36</v>
      </c>
      <c r="M31" s="11">
        <v>400</v>
      </c>
      <c r="N31" s="11">
        <v>0.2</v>
      </c>
      <c r="O31" s="26">
        <v>23.6</v>
      </c>
      <c r="P31" s="11">
        <v>1700000</v>
      </c>
      <c r="Q31" s="30"/>
    </row>
    <row r="32" spans="1:17" x14ac:dyDescent="0.3">
      <c r="A32" s="43">
        <v>45411</v>
      </c>
      <c r="B32" s="11">
        <f t="shared" si="0"/>
        <v>28730</v>
      </c>
      <c r="C32" s="26">
        <v>28.73</v>
      </c>
      <c r="D32" s="26">
        <v>7.28</v>
      </c>
      <c r="E32" s="26">
        <v>7.2</v>
      </c>
      <c r="F32" s="11">
        <v>145</v>
      </c>
      <c r="G32" s="11">
        <v>12</v>
      </c>
      <c r="H32" s="11">
        <v>328</v>
      </c>
      <c r="I32" s="11">
        <v>40</v>
      </c>
      <c r="J32" s="11">
        <v>287</v>
      </c>
      <c r="K32" s="11">
        <v>16</v>
      </c>
      <c r="L32" s="11" t="s">
        <v>36</v>
      </c>
      <c r="M32" s="11">
        <v>700</v>
      </c>
      <c r="N32" s="11">
        <v>0.2</v>
      </c>
      <c r="O32" s="26">
        <v>24.81</v>
      </c>
      <c r="P32" s="11">
        <v>1300000</v>
      </c>
      <c r="Q32" s="30"/>
    </row>
    <row r="33" spans="1:17" ht="15" thickBot="1" x14ac:dyDescent="0.35">
      <c r="A33" s="44">
        <v>45412</v>
      </c>
      <c r="B33" s="35">
        <f t="shared" si="0"/>
        <v>28570</v>
      </c>
      <c r="C33" s="37">
        <v>28.57</v>
      </c>
      <c r="D33" s="37">
        <v>7.36</v>
      </c>
      <c r="E33" s="37">
        <v>7.21</v>
      </c>
      <c r="F33" s="28">
        <v>140</v>
      </c>
      <c r="G33" s="28">
        <v>14</v>
      </c>
      <c r="H33" s="28">
        <v>320</v>
      </c>
      <c r="I33" s="28">
        <v>36</v>
      </c>
      <c r="J33" s="28">
        <v>314</v>
      </c>
      <c r="K33" s="28">
        <v>18</v>
      </c>
      <c r="L33" s="28" t="s">
        <v>36</v>
      </c>
      <c r="M33" s="28">
        <v>600</v>
      </c>
      <c r="N33" s="28">
        <v>0.3</v>
      </c>
      <c r="O33" s="37">
        <v>23.58</v>
      </c>
      <c r="P33" s="28">
        <v>1700000</v>
      </c>
      <c r="Q33" s="34"/>
    </row>
    <row r="34" spans="1:17" ht="15" thickBot="1" x14ac:dyDescent="0.35">
      <c r="A34" s="22" t="s">
        <v>31</v>
      </c>
      <c r="B34" s="5">
        <f t="shared" ref="B34:K34" si="1">AVERAGE(B4:B33)</f>
        <v>28688.333333333332</v>
      </c>
      <c r="C34" s="5">
        <f t="shared" si="1"/>
        <v>28.68833333333334</v>
      </c>
      <c r="D34" s="5">
        <f t="shared" si="1"/>
        <v>7.1670000000000016</v>
      </c>
      <c r="E34" s="5">
        <f t="shared" si="1"/>
        <v>7.2893333333333334</v>
      </c>
      <c r="F34" s="33">
        <f t="shared" si="1"/>
        <v>137.83333333333334</v>
      </c>
      <c r="G34" s="5">
        <f t="shared" si="1"/>
        <v>13.266666666666667</v>
      </c>
      <c r="H34" s="5">
        <f t="shared" si="1"/>
        <v>319.86666666666667</v>
      </c>
      <c r="I34" s="5">
        <f t="shared" si="1"/>
        <v>38.93333333333333</v>
      </c>
      <c r="J34" s="5">
        <f t="shared" si="1"/>
        <v>284.16666666666669</v>
      </c>
      <c r="K34" s="5">
        <f t="shared" si="1"/>
        <v>16.5</v>
      </c>
      <c r="L34" s="5"/>
      <c r="M34" s="33">
        <f>AVERAGE(M4:M33)</f>
        <v>553.33333333333337</v>
      </c>
      <c r="N34" s="5">
        <f>AVERAGE(N4:N33)</f>
        <v>0.25333333333333335</v>
      </c>
      <c r="O34" s="5">
        <f>AVERAGE(O4:O33)</f>
        <v>23.423333333333343</v>
      </c>
      <c r="P34" s="5">
        <f>AVERAGE(P4:P33)</f>
        <v>1400000</v>
      </c>
      <c r="Q34" s="12"/>
    </row>
    <row r="35" spans="1:17" x14ac:dyDescent="0.3">
      <c r="C35" s="41">
        <f>SUM(C4:C33)</f>
        <v>860.6500000000002</v>
      </c>
    </row>
    <row r="40" spans="1:17" ht="40.799999999999997" customHeight="1" x14ac:dyDescent="0.3">
      <c r="A40" s="50" t="s">
        <v>32</v>
      </c>
      <c r="B40" s="50"/>
      <c r="C40" s="49" t="s">
        <v>33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8"/>
    </row>
    <row r="42" spans="1:17" x14ac:dyDescent="0.3">
      <c r="A42" s="6" t="s">
        <v>34</v>
      </c>
      <c r="B42" s="7">
        <f t="shared" ref="B42:K42" si="2">MIN(B4:B33)</f>
        <v>26750</v>
      </c>
      <c r="C42" s="7">
        <f t="shared" si="2"/>
        <v>26.75</v>
      </c>
      <c r="D42" s="7">
        <f t="shared" si="2"/>
        <v>6.91</v>
      </c>
      <c r="E42" s="7">
        <f t="shared" si="2"/>
        <v>7.19</v>
      </c>
      <c r="F42" s="7">
        <f t="shared" si="2"/>
        <v>130</v>
      </c>
      <c r="G42" s="7">
        <f t="shared" si="2"/>
        <v>11</v>
      </c>
      <c r="H42" s="7">
        <f t="shared" si="2"/>
        <v>304</v>
      </c>
      <c r="I42" s="7">
        <f t="shared" si="2"/>
        <v>32</v>
      </c>
      <c r="J42" s="7">
        <f t="shared" si="2"/>
        <v>261</v>
      </c>
      <c r="K42" s="7">
        <f t="shared" si="2"/>
        <v>15</v>
      </c>
      <c r="L42" s="7"/>
      <c r="M42" s="7">
        <f>MIN(M4:M33)</f>
        <v>400</v>
      </c>
      <c r="N42" s="7">
        <f>MIN(N4:N33)</f>
        <v>0.2</v>
      </c>
      <c r="O42" s="7">
        <f>MIN(O4:O33)</f>
        <v>21.65</v>
      </c>
      <c r="P42" s="7">
        <f>MIN(P4:P33)</f>
        <v>1100000</v>
      </c>
      <c r="Q42" s="7"/>
    </row>
    <row r="43" spans="1:17" x14ac:dyDescent="0.3">
      <c r="A43" s="6"/>
    </row>
    <row r="44" spans="1:17" x14ac:dyDescent="0.3">
      <c r="A44" s="6" t="s">
        <v>35</v>
      </c>
      <c r="B44" s="7">
        <f t="shared" ref="B44:K44" si="3">MAX(B4:B33)</f>
        <v>31500</v>
      </c>
      <c r="C44" s="7">
        <f t="shared" si="3"/>
        <v>31.5</v>
      </c>
      <c r="D44" s="7">
        <f t="shared" si="3"/>
        <v>7.42</v>
      </c>
      <c r="E44" s="7">
        <f t="shared" si="3"/>
        <v>7.44</v>
      </c>
      <c r="F44" s="7">
        <f t="shared" si="3"/>
        <v>150</v>
      </c>
      <c r="G44" s="7">
        <f t="shared" si="3"/>
        <v>15</v>
      </c>
      <c r="H44" s="7">
        <f t="shared" si="3"/>
        <v>344</v>
      </c>
      <c r="I44" s="7">
        <f t="shared" si="3"/>
        <v>44</v>
      </c>
      <c r="J44" s="7">
        <f t="shared" si="3"/>
        <v>314</v>
      </c>
      <c r="K44" s="7">
        <f t="shared" si="3"/>
        <v>18</v>
      </c>
      <c r="L44" s="7"/>
      <c r="M44" s="7">
        <f>MAX(M4:M33)</f>
        <v>800</v>
      </c>
      <c r="N44" s="7">
        <f>MAX(N4:N33)</f>
        <v>0.3</v>
      </c>
      <c r="O44" s="7">
        <f>MAX(O4:O33)</f>
        <v>24.81</v>
      </c>
      <c r="P44" s="7">
        <f>MAX(P4:P33)</f>
        <v>1700000</v>
      </c>
      <c r="Q44" s="7"/>
    </row>
  </sheetData>
  <mergeCells count="12"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0:P4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4"/>
  <sheetViews>
    <sheetView tabSelected="1" workbookViewId="0">
      <selection activeCell="C35" sqref="C35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4" t="s">
        <v>30</v>
      </c>
      <c r="B1" s="55"/>
      <c r="C1" s="55"/>
      <c r="D1" s="55"/>
      <c r="E1" s="55"/>
      <c r="F1" s="55"/>
      <c r="G1" s="55"/>
      <c r="H1" s="56"/>
      <c r="I1" s="56"/>
      <c r="J1" s="55"/>
      <c r="K1" s="55"/>
      <c r="L1" s="55"/>
      <c r="M1" s="55"/>
      <c r="N1" s="55"/>
      <c r="O1" s="55"/>
      <c r="P1" s="55"/>
      <c r="Q1" s="5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8" t="s">
        <v>0</v>
      </c>
      <c r="B2" s="60" t="s">
        <v>28</v>
      </c>
      <c r="C2" s="61"/>
      <c r="D2" s="62" t="s">
        <v>1</v>
      </c>
      <c r="E2" s="63"/>
      <c r="F2" s="51" t="s">
        <v>2</v>
      </c>
      <c r="G2" s="52"/>
      <c r="H2" s="64" t="s">
        <v>3</v>
      </c>
      <c r="I2" s="65"/>
      <c r="J2" s="66" t="s">
        <v>4</v>
      </c>
      <c r="K2" s="52"/>
      <c r="L2" s="67" t="s">
        <v>5</v>
      </c>
      <c r="M2" s="52"/>
      <c r="N2" s="2" t="s">
        <v>6</v>
      </c>
      <c r="O2" s="67" t="s">
        <v>7</v>
      </c>
      <c r="P2" s="53"/>
      <c r="Q2" s="6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59"/>
      <c r="B3" s="13" t="s">
        <v>9</v>
      </c>
      <c r="C3" s="14" t="s">
        <v>10</v>
      </c>
      <c r="D3" s="15" t="s">
        <v>11</v>
      </c>
      <c r="E3" s="15" t="s">
        <v>22</v>
      </c>
      <c r="F3" s="31" t="s">
        <v>12</v>
      </c>
      <c r="G3" s="32" t="s">
        <v>23</v>
      </c>
      <c r="H3" s="18" t="s">
        <v>13</v>
      </c>
      <c r="I3" s="18" t="s">
        <v>14</v>
      </c>
      <c r="J3" s="19" t="s">
        <v>15</v>
      </c>
      <c r="K3" s="19" t="s">
        <v>24</v>
      </c>
      <c r="L3" s="21" t="s">
        <v>16</v>
      </c>
      <c r="M3" s="21" t="s">
        <v>17</v>
      </c>
      <c r="N3" s="21" t="s">
        <v>18</v>
      </c>
      <c r="O3" s="21" t="s">
        <v>19</v>
      </c>
      <c r="P3" s="21" t="s">
        <v>20</v>
      </c>
      <c r="Q3" s="5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21" customHeight="1" x14ac:dyDescent="0.3">
      <c r="A4" s="40">
        <v>45383</v>
      </c>
      <c r="B4" s="23">
        <f>C4*1000</f>
        <v>13170</v>
      </c>
      <c r="C4" s="36">
        <v>13.17</v>
      </c>
      <c r="D4" s="36">
        <v>7.28</v>
      </c>
      <c r="E4" s="36">
        <v>7.64</v>
      </c>
      <c r="F4" s="23">
        <v>135</v>
      </c>
      <c r="G4" s="23">
        <v>16</v>
      </c>
      <c r="H4" s="23">
        <v>308</v>
      </c>
      <c r="I4" s="23">
        <v>36</v>
      </c>
      <c r="J4" s="23">
        <v>242</v>
      </c>
      <c r="K4" s="23">
        <v>22</v>
      </c>
      <c r="L4" s="23" t="s">
        <v>36</v>
      </c>
      <c r="M4" s="23">
        <v>500</v>
      </c>
      <c r="N4" s="23">
        <v>0.3</v>
      </c>
      <c r="O4" s="36">
        <v>23.02</v>
      </c>
      <c r="P4" s="23">
        <v>1300000</v>
      </c>
      <c r="Q4" s="24"/>
    </row>
    <row r="5" spans="1:46" x14ac:dyDescent="0.3">
      <c r="A5" s="43">
        <v>45384</v>
      </c>
      <c r="B5" s="11">
        <f>C5*1000</f>
        <v>12470</v>
      </c>
      <c r="C5" s="26">
        <v>12.47</v>
      </c>
      <c r="D5" s="26">
        <v>7.32</v>
      </c>
      <c r="E5" s="26">
        <v>7.6</v>
      </c>
      <c r="F5" s="11">
        <v>130</v>
      </c>
      <c r="G5" s="11">
        <v>17</v>
      </c>
      <c r="H5" s="11">
        <v>296</v>
      </c>
      <c r="I5" s="11">
        <v>36</v>
      </c>
      <c r="J5" s="11">
        <v>227</v>
      </c>
      <c r="K5" s="11">
        <v>25</v>
      </c>
      <c r="L5" s="11" t="s">
        <v>36</v>
      </c>
      <c r="M5" s="11">
        <v>700</v>
      </c>
      <c r="N5" s="11">
        <v>0.2</v>
      </c>
      <c r="O5" s="26">
        <v>23.48</v>
      </c>
      <c r="P5" s="11">
        <v>1400000</v>
      </c>
      <c r="Q5" s="30"/>
    </row>
    <row r="6" spans="1:46" x14ac:dyDescent="0.3">
      <c r="A6" s="43">
        <v>45385</v>
      </c>
      <c r="B6" s="11">
        <f t="shared" ref="B6:B33" si="0">C6*1000</f>
        <v>13240</v>
      </c>
      <c r="C6" s="26">
        <v>13.24</v>
      </c>
      <c r="D6" s="26">
        <v>7.34</v>
      </c>
      <c r="E6" s="26">
        <v>7.62</v>
      </c>
      <c r="F6" s="11">
        <v>135</v>
      </c>
      <c r="G6" s="11">
        <v>15</v>
      </c>
      <c r="H6" s="11">
        <v>304</v>
      </c>
      <c r="I6" s="11">
        <v>40</v>
      </c>
      <c r="J6" s="11">
        <v>234</v>
      </c>
      <c r="K6" s="11">
        <v>27</v>
      </c>
      <c r="L6" s="11" t="s">
        <v>36</v>
      </c>
      <c r="M6" s="11">
        <v>400</v>
      </c>
      <c r="N6" s="11">
        <v>0.3</v>
      </c>
      <c r="O6" s="26">
        <v>23.18</v>
      </c>
      <c r="P6" s="11">
        <v>1200000</v>
      </c>
      <c r="Q6" s="30"/>
    </row>
    <row r="7" spans="1:46" x14ac:dyDescent="0.3">
      <c r="A7" s="43">
        <v>45386</v>
      </c>
      <c r="B7" s="11">
        <f t="shared" si="0"/>
        <v>12570</v>
      </c>
      <c r="C7" s="26">
        <v>12.57</v>
      </c>
      <c r="D7" s="26">
        <v>7.41</v>
      </c>
      <c r="E7" s="26">
        <v>7.59</v>
      </c>
      <c r="F7" s="11">
        <v>125</v>
      </c>
      <c r="G7" s="11">
        <v>16</v>
      </c>
      <c r="H7" s="11">
        <v>300</v>
      </c>
      <c r="I7" s="11">
        <v>36</v>
      </c>
      <c r="J7" s="11">
        <v>239</v>
      </c>
      <c r="K7" s="11">
        <v>23</v>
      </c>
      <c r="L7" s="11" t="s">
        <v>36</v>
      </c>
      <c r="M7" s="11">
        <v>600</v>
      </c>
      <c r="N7" s="11">
        <v>0.2</v>
      </c>
      <c r="O7" s="26">
        <v>22.93</v>
      </c>
      <c r="P7" s="11">
        <v>1300000</v>
      </c>
      <c r="Q7" s="30"/>
    </row>
    <row r="8" spans="1:46" x14ac:dyDescent="0.3">
      <c r="A8" s="43">
        <v>45387</v>
      </c>
      <c r="B8" s="11">
        <f t="shared" si="0"/>
        <v>13060</v>
      </c>
      <c r="C8" s="26">
        <v>13.06</v>
      </c>
      <c r="D8" s="26">
        <v>7.36</v>
      </c>
      <c r="E8" s="26">
        <v>7.61</v>
      </c>
      <c r="F8" s="11">
        <v>130</v>
      </c>
      <c r="G8" s="11">
        <v>15</v>
      </c>
      <c r="H8" s="11">
        <v>292</v>
      </c>
      <c r="I8" s="11">
        <v>32</v>
      </c>
      <c r="J8" s="11">
        <v>216</v>
      </c>
      <c r="K8" s="11">
        <v>22</v>
      </c>
      <c r="L8" s="11" t="s">
        <v>36</v>
      </c>
      <c r="M8" s="11">
        <v>500</v>
      </c>
      <c r="N8" s="11">
        <v>0.3</v>
      </c>
      <c r="O8" s="26">
        <v>23.34</v>
      </c>
      <c r="P8" s="11">
        <v>1700000</v>
      </c>
      <c r="Q8" s="30"/>
    </row>
    <row r="9" spans="1:46" x14ac:dyDescent="0.3">
      <c r="A9" s="43">
        <v>45388</v>
      </c>
      <c r="B9" s="11">
        <f t="shared" si="0"/>
        <v>12520</v>
      </c>
      <c r="C9" s="26">
        <v>12.52</v>
      </c>
      <c r="D9" s="26">
        <v>7.24</v>
      </c>
      <c r="E9" s="26">
        <v>7.58</v>
      </c>
      <c r="F9" s="11">
        <v>140</v>
      </c>
      <c r="G9" s="11">
        <v>17</v>
      </c>
      <c r="H9" s="11">
        <v>304</v>
      </c>
      <c r="I9" s="11">
        <v>40</v>
      </c>
      <c r="J9" s="11">
        <v>229</v>
      </c>
      <c r="K9" s="11">
        <v>25</v>
      </c>
      <c r="L9" s="11" t="s">
        <v>36</v>
      </c>
      <c r="M9" s="11">
        <v>400</v>
      </c>
      <c r="N9" s="11">
        <v>0.2</v>
      </c>
      <c r="O9" s="26">
        <v>23.08</v>
      </c>
      <c r="P9" s="11">
        <v>1200000</v>
      </c>
      <c r="Q9" s="30"/>
    </row>
    <row r="10" spans="1:46" x14ac:dyDescent="0.3">
      <c r="A10" s="43">
        <v>45389</v>
      </c>
      <c r="B10" s="11">
        <f t="shared" si="0"/>
        <v>11930</v>
      </c>
      <c r="C10" s="26">
        <v>11.93</v>
      </c>
      <c r="D10" s="26">
        <v>7.19</v>
      </c>
      <c r="E10" s="26">
        <v>7.62</v>
      </c>
      <c r="F10" s="11">
        <v>135</v>
      </c>
      <c r="G10" s="11">
        <v>16</v>
      </c>
      <c r="H10" s="11">
        <v>308</v>
      </c>
      <c r="I10" s="11">
        <v>36</v>
      </c>
      <c r="J10" s="11">
        <v>237</v>
      </c>
      <c r="K10" s="11">
        <v>23</v>
      </c>
      <c r="L10" s="11" t="s">
        <v>36</v>
      </c>
      <c r="M10" s="11">
        <v>500</v>
      </c>
      <c r="N10" s="11">
        <v>0.3</v>
      </c>
      <c r="O10" s="26">
        <v>22.74</v>
      </c>
      <c r="P10" s="11">
        <v>1100000</v>
      </c>
      <c r="Q10" s="30"/>
    </row>
    <row r="11" spans="1:46" x14ac:dyDescent="0.3">
      <c r="A11" s="43">
        <v>45390</v>
      </c>
      <c r="B11" s="11">
        <f t="shared" si="0"/>
        <v>12470</v>
      </c>
      <c r="C11" s="26">
        <v>12.47</v>
      </c>
      <c r="D11" s="26">
        <v>7.28</v>
      </c>
      <c r="E11" s="26">
        <v>7.47</v>
      </c>
      <c r="F11" s="11">
        <v>130</v>
      </c>
      <c r="G11" s="11">
        <v>18</v>
      </c>
      <c r="H11" s="11">
        <v>276</v>
      </c>
      <c r="I11" s="11">
        <v>40</v>
      </c>
      <c r="J11" s="11">
        <v>217</v>
      </c>
      <c r="K11" s="11">
        <v>27</v>
      </c>
      <c r="L11" s="11" t="s">
        <v>36</v>
      </c>
      <c r="M11" s="11">
        <v>700</v>
      </c>
      <c r="N11" s="11">
        <v>0.2</v>
      </c>
      <c r="O11" s="26">
        <v>24.33</v>
      </c>
      <c r="P11" s="11">
        <v>1300000</v>
      </c>
      <c r="Q11" s="30"/>
    </row>
    <row r="12" spans="1:46" x14ac:dyDescent="0.3">
      <c r="A12" s="43">
        <v>45391</v>
      </c>
      <c r="B12" s="11">
        <f t="shared" si="0"/>
        <v>12320</v>
      </c>
      <c r="C12" s="26">
        <v>12.32</v>
      </c>
      <c r="D12" s="26">
        <v>7.35</v>
      </c>
      <c r="E12" s="26">
        <v>7.55</v>
      </c>
      <c r="F12" s="11">
        <v>135</v>
      </c>
      <c r="G12" s="11">
        <v>17</v>
      </c>
      <c r="H12" s="11">
        <v>284</v>
      </c>
      <c r="I12" s="11">
        <v>32</v>
      </c>
      <c r="J12" s="11">
        <v>223</v>
      </c>
      <c r="K12" s="11">
        <v>24</v>
      </c>
      <c r="L12" s="11" t="s">
        <v>36</v>
      </c>
      <c r="M12" s="11">
        <v>800</v>
      </c>
      <c r="N12" s="11">
        <v>0.3</v>
      </c>
      <c r="O12" s="26">
        <v>23.15</v>
      </c>
      <c r="P12" s="11">
        <v>1400000</v>
      </c>
      <c r="Q12" s="30"/>
    </row>
    <row r="13" spans="1:46" x14ac:dyDescent="0.3">
      <c r="A13" s="43">
        <v>45392</v>
      </c>
      <c r="B13" s="11">
        <f t="shared" si="0"/>
        <v>12590</v>
      </c>
      <c r="C13" s="26">
        <v>12.59</v>
      </c>
      <c r="D13" s="26">
        <v>7.31</v>
      </c>
      <c r="E13" s="26">
        <v>7.53</v>
      </c>
      <c r="F13" s="11">
        <v>130</v>
      </c>
      <c r="G13" s="11">
        <v>16</v>
      </c>
      <c r="H13" s="11">
        <v>280</v>
      </c>
      <c r="I13" s="11">
        <v>36</v>
      </c>
      <c r="J13" s="11">
        <v>211</v>
      </c>
      <c r="K13" s="11">
        <v>21</v>
      </c>
      <c r="L13" s="11" t="s">
        <v>36</v>
      </c>
      <c r="M13" s="11">
        <v>500</v>
      </c>
      <c r="N13" s="11">
        <v>0.2</v>
      </c>
      <c r="O13" s="26">
        <v>22.31</v>
      </c>
      <c r="P13" s="11">
        <v>1200000</v>
      </c>
      <c r="Q13" s="30"/>
    </row>
    <row r="14" spans="1:46" x14ac:dyDescent="0.3">
      <c r="A14" s="43">
        <v>45393</v>
      </c>
      <c r="B14" s="11">
        <f t="shared" si="0"/>
        <v>11930</v>
      </c>
      <c r="C14" s="26">
        <v>11.93</v>
      </c>
      <c r="D14" s="26">
        <v>7.42</v>
      </c>
      <c r="E14" s="26">
        <v>7.5</v>
      </c>
      <c r="F14" s="11">
        <v>125</v>
      </c>
      <c r="G14" s="11">
        <v>15</v>
      </c>
      <c r="H14" s="11">
        <v>292</v>
      </c>
      <c r="I14" s="11">
        <v>36</v>
      </c>
      <c r="J14" s="11">
        <v>238</v>
      </c>
      <c r="K14" s="11">
        <v>25</v>
      </c>
      <c r="L14" s="11" t="s">
        <v>36</v>
      </c>
      <c r="M14" s="11">
        <v>700</v>
      </c>
      <c r="N14" s="11">
        <v>0.3</v>
      </c>
      <c r="O14" s="26">
        <v>23.15</v>
      </c>
      <c r="P14" s="11">
        <v>1700000</v>
      </c>
      <c r="Q14" s="30"/>
    </row>
    <row r="15" spans="1:46" x14ac:dyDescent="0.3">
      <c r="A15" s="43">
        <v>45394</v>
      </c>
      <c r="B15" s="11">
        <f t="shared" si="0"/>
        <v>11810</v>
      </c>
      <c r="C15" s="26">
        <v>11.81</v>
      </c>
      <c r="D15" s="26">
        <v>7.44</v>
      </c>
      <c r="E15" s="26">
        <v>7.54</v>
      </c>
      <c r="F15" s="11">
        <v>140</v>
      </c>
      <c r="G15" s="11">
        <v>16</v>
      </c>
      <c r="H15" s="11">
        <v>300</v>
      </c>
      <c r="I15" s="11">
        <v>32</v>
      </c>
      <c r="J15" s="11">
        <v>227</v>
      </c>
      <c r="K15" s="11">
        <v>21</v>
      </c>
      <c r="L15" s="11" t="s">
        <v>36</v>
      </c>
      <c r="M15" s="11">
        <v>400</v>
      </c>
      <c r="N15" s="11">
        <v>0.2</v>
      </c>
      <c r="O15" s="26">
        <v>21.36</v>
      </c>
      <c r="P15" s="11">
        <v>1300000</v>
      </c>
      <c r="Q15" s="30"/>
    </row>
    <row r="16" spans="1:46" x14ac:dyDescent="0.3">
      <c r="A16" s="43">
        <v>45395</v>
      </c>
      <c r="B16" s="11">
        <f t="shared" si="0"/>
        <v>11850</v>
      </c>
      <c r="C16" s="26">
        <v>11.85</v>
      </c>
      <c r="D16" s="26">
        <v>7.41</v>
      </c>
      <c r="E16" s="26">
        <v>7.56</v>
      </c>
      <c r="F16" s="11">
        <v>135</v>
      </c>
      <c r="G16" s="11">
        <v>15</v>
      </c>
      <c r="H16" s="11">
        <v>276</v>
      </c>
      <c r="I16" s="11">
        <v>36</v>
      </c>
      <c r="J16" s="11">
        <v>213</v>
      </c>
      <c r="K16" s="11">
        <v>23</v>
      </c>
      <c r="L16" s="11" t="s">
        <v>36</v>
      </c>
      <c r="M16" s="11">
        <v>600</v>
      </c>
      <c r="N16" s="11">
        <v>0.3</v>
      </c>
      <c r="O16" s="26">
        <v>23.67</v>
      </c>
      <c r="P16" s="11">
        <v>1400000</v>
      </c>
      <c r="Q16" s="30"/>
    </row>
    <row r="17" spans="1:17" x14ac:dyDescent="0.3">
      <c r="A17" s="43">
        <v>45396</v>
      </c>
      <c r="B17" s="11">
        <f t="shared" si="0"/>
        <v>13210</v>
      </c>
      <c r="C17" s="26">
        <v>13.21</v>
      </c>
      <c r="D17" s="26">
        <v>7.32</v>
      </c>
      <c r="E17" s="26">
        <v>7.66</v>
      </c>
      <c r="F17" s="11">
        <v>140</v>
      </c>
      <c r="G17" s="11">
        <v>17</v>
      </c>
      <c r="H17" s="11">
        <v>288</v>
      </c>
      <c r="I17" s="11">
        <v>32</v>
      </c>
      <c r="J17" s="11">
        <v>223</v>
      </c>
      <c r="K17" s="11">
        <v>26</v>
      </c>
      <c r="L17" s="11" t="s">
        <v>36</v>
      </c>
      <c r="M17" s="11">
        <v>500</v>
      </c>
      <c r="N17" s="11">
        <v>0.2</v>
      </c>
      <c r="O17" s="26">
        <v>22.87</v>
      </c>
      <c r="P17" s="11">
        <v>1200000</v>
      </c>
      <c r="Q17" s="30"/>
    </row>
    <row r="18" spans="1:17" x14ac:dyDescent="0.3">
      <c r="A18" s="43">
        <v>45397</v>
      </c>
      <c r="B18" s="11">
        <f t="shared" si="0"/>
        <v>11240</v>
      </c>
      <c r="C18" s="26">
        <v>11.24</v>
      </c>
      <c r="D18" s="26">
        <v>7.38</v>
      </c>
      <c r="E18" s="26">
        <v>7.63</v>
      </c>
      <c r="F18" s="11">
        <v>130</v>
      </c>
      <c r="G18" s="11">
        <v>16</v>
      </c>
      <c r="H18" s="11">
        <v>296</v>
      </c>
      <c r="I18" s="11">
        <v>36</v>
      </c>
      <c r="J18" s="11">
        <v>226</v>
      </c>
      <c r="K18" s="11">
        <v>22</v>
      </c>
      <c r="L18" s="11" t="s">
        <v>36</v>
      </c>
      <c r="M18" s="11">
        <v>700</v>
      </c>
      <c r="N18" s="11">
        <v>0.3</v>
      </c>
      <c r="O18" s="26">
        <v>23.02</v>
      </c>
      <c r="P18" s="11">
        <v>1300000</v>
      </c>
      <c r="Q18" s="30"/>
    </row>
    <row r="19" spans="1:17" x14ac:dyDescent="0.3">
      <c r="A19" s="43">
        <v>45398</v>
      </c>
      <c r="B19" s="11">
        <f t="shared" si="0"/>
        <v>12750</v>
      </c>
      <c r="C19" s="26">
        <v>12.75</v>
      </c>
      <c r="D19" s="26">
        <v>7.43</v>
      </c>
      <c r="E19" s="26">
        <v>7.67</v>
      </c>
      <c r="F19" s="11">
        <v>140</v>
      </c>
      <c r="G19" s="11">
        <v>15</v>
      </c>
      <c r="H19" s="11">
        <v>304</v>
      </c>
      <c r="I19" s="11">
        <v>32</v>
      </c>
      <c r="J19" s="11">
        <v>242</v>
      </c>
      <c r="K19" s="11">
        <v>21</v>
      </c>
      <c r="L19" s="11" t="s">
        <v>36</v>
      </c>
      <c r="M19" s="11">
        <v>400</v>
      </c>
      <c r="N19" s="11">
        <v>0.2</v>
      </c>
      <c r="O19" s="26">
        <v>22.62</v>
      </c>
      <c r="P19" s="11">
        <v>1700000</v>
      </c>
      <c r="Q19" s="30"/>
    </row>
    <row r="20" spans="1:17" x14ac:dyDescent="0.3">
      <c r="A20" s="43">
        <v>45399</v>
      </c>
      <c r="B20" s="11">
        <f t="shared" si="0"/>
        <v>11970</v>
      </c>
      <c r="C20" s="26">
        <v>11.97</v>
      </c>
      <c r="D20" s="26">
        <v>7.41</v>
      </c>
      <c r="E20" s="26">
        <v>7.64</v>
      </c>
      <c r="F20" s="11">
        <v>135</v>
      </c>
      <c r="G20" s="11">
        <v>16</v>
      </c>
      <c r="H20" s="11">
        <v>300</v>
      </c>
      <c r="I20" s="11">
        <v>36</v>
      </c>
      <c r="J20" s="11">
        <v>228</v>
      </c>
      <c r="K20" s="11">
        <v>24</v>
      </c>
      <c r="L20" s="11" t="s">
        <v>36</v>
      </c>
      <c r="M20" s="11">
        <v>600</v>
      </c>
      <c r="N20" s="11">
        <v>0.3</v>
      </c>
      <c r="O20" s="26">
        <v>23.43</v>
      </c>
      <c r="P20" s="11">
        <v>1400000</v>
      </c>
      <c r="Q20" s="30"/>
    </row>
    <row r="21" spans="1:17" x14ac:dyDescent="0.3">
      <c r="A21" s="43">
        <v>45400</v>
      </c>
      <c r="B21" s="11">
        <f t="shared" si="0"/>
        <v>13140</v>
      </c>
      <c r="C21" s="26">
        <v>13.14</v>
      </c>
      <c r="D21" s="26">
        <v>7.36</v>
      </c>
      <c r="E21" s="26">
        <v>7.65</v>
      </c>
      <c r="F21" s="11">
        <v>120</v>
      </c>
      <c r="G21" s="11">
        <v>15</v>
      </c>
      <c r="H21" s="11">
        <v>296</v>
      </c>
      <c r="I21" s="11">
        <v>32</v>
      </c>
      <c r="J21" s="11">
        <v>252</v>
      </c>
      <c r="K21" s="11">
        <v>25</v>
      </c>
      <c r="L21" s="11" t="s">
        <v>36</v>
      </c>
      <c r="M21" s="11">
        <v>500</v>
      </c>
      <c r="N21" s="11">
        <v>0.2</v>
      </c>
      <c r="O21" s="26">
        <v>23.1</v>
      </c>
      <c r="P21" s="11">
        <v>1200000</v>
      </c>
      <c r="Q21" s="30"/>
    </row>
    <row r="22" spans="1:17" x14ac:dyDescent="0.3">
      <c r="A22" s="43">
        <v>45401</v>
      </c>
      <c r="B22" s="11">
        <f t="shared" si="0"/>
        <v>14120</v>
      </c>
      <c r="C22" s="26">
        <v>14.12</v>
      </c>
      <c r="D22" s="26">
        <v>7.42</v>
      </c>
      <c r="E22" s="26">
        <v>7.66</v>
      </c>
      <c r="F22" s="11">
        <v>140</v>
      </c>
      <c r="G22" s="11">
        <v>16</v>
      </c>
      <c r="H22" s="11">
        <v>292</v>
      </c>
      <c r="I22" s="11">
        <v>36</v>
      </c>
      <c r="J22" s="11">
        <v>224</v>
      </c>
      <c r="K22" s="11">
        <v>24</v>
      </c>
      <c r="L22" s="11" t="s">
        <v>36</v>
      </c>
      <c r="M22" s="11">
        <v>700</v>
      </c>
      <c r="N22" s="11">
        <v>0.3</v>
      </c>
      <c r="O22" s="26">
        <v>22.81</v>
      </c>
      <c r="P22" s="11">
        <v>1300000</v>
      </c>
      <c r="Q22" s="30"/>
    </row>
    <row r="23" spans="1:17" x14ac:dyDescent="0.3">
      <c r="A23" s="43">
        <v>45402</v>
      </c>
      <c r="B23" s="11">
        <f t="shared" si="0"/>
        <v>11950</v>
      </c>
      <c r="C23" s="26">
        <v>11.95</v>
      </c>
      <c r="D23" s="26">
        <v>7.39</v>
      </c>
      <c r="E23" s="26">
        <v>7.68</v>
      </c>
      <c r="F23" s="11">
        <v>135</v>
      </c>
      <c r="G23" s="11">
        <v>15</v>
      </c>
      <c r="H23" s="11">
        <v>300</v>
      </c>
      <c r="I23" s="11">
        <v>32</v>
      </c>
      <c r="J23" s="11">
        <v>237</v>
      </c>
      <c r="K23" s="11">
        <v>21</v>
      </c>
      <c r="L23" s="11" t="s">
        <v>36</v>
      </c>
      <c r="M23" s="11">
        <v>600</v>
      </c>
      <c r="N23" s="11">
        <v>0.2</v>
      </c>
      <c r="O23" s="26">
        <v>22.13</v>
      </c>
      <c r="P23" s="11">
        <v>1700000</v>
      </c>
      <c r="Q23" s="30"/>
    </row>
    <row r="24" spans="1:17" x14ac:dyDescent="0.3">
      <c r="A24" s="43">
        <v>45403</v>
      </c>
      <c r="B24" s="11">
        <f t="shared" si="0"/>
        <v>12050</v>
      </c>
      <c r="C24" s="26">
        <v>12.05</v>
      </c>
      <c r="D24" s="26">
        <v>7.42</v>
      </c>
      <c r="E24" s="26">
        <v>7.71</v>
      </c>
      <c r="F24" s="11">
        <v>140</v>
      </c>
      <c r="G24" s="11">
        <v>16</v>
      </c>
      <c r="H24" s="11">
        <v>312</v>
      </c>
      <c r="I24" s="11">
        <v>36</v>
      </c>
      <c r="J24" s="11">
        <v>249</v>
      </c>
      <c r="K24" s="11">
        <v>23</v>
      </c>
      <c r="L24" s="11" t="s">
        <v>36</v>
      </c>
      <c r="M24" s="11">
        <v>400</v>
      </c>
      <c r="N24" s="11">
        <v>0.3</v>
      </c>
      <c r="O24" s="26">
        <v>23.16</v>
      </c>
      <c r="P24" s="11">
        <v>1200000</v>
      </c>
      <c r="Q24" s="30"/>
    </row>
    <row r="25" spans="1:17" x14ac:dyDescent="0.3">
      <c r="A25" s="43">
        <v>45404</v>
      </c>
      <c r="B25" s="11">
        <f t="shared" si="0"/>
        <v>12920</v>
      </c>
      <c r="C25" s="38">
        <v>12.92</v>
      </c>
      <c r="D25" s="26">
        <v>7.45</v>
      </c>
      <c r="E25" s="26">
        <v>7.67</v>
      </c>
      <c r="F25" s="11">
        <v>135</v>
      </c>
      <c r="G25" s="11">
        <v>17</v>
      </c>
      <c r="H25" s="11">
        <v>296</v>
      </c>
      <c r="I25" s="11">
        <v>36</v>
      </c>
      <c r="J25" s="11">
        <v>218</v>
      </c>
      <c r="K25" s="11">
        <v>24</v>
      </c>
      <c r="L25" s="11" t="s">
        <v>36</v>
      </c>
      <c r="M25" s="11">
        <v>500</v>
      </c>
      <c r="N25" s="11">
        <v>0.2</v>
      </c>
      <c r="O25" s="26">
        <v>22.96</v>
      </c>
      <c r="P25" s="11">
        <v>1400000</v>
      </c>
      <c r="Q25" s="30"/>
    </row>
    <row r="26" spans="1:17" x14ac:dyDescent="0.3">
      <c r="A26" s="43">
        <v>45405</v>
      </c>
      <c r="B26" s="11">
        <f t="shared" si="0"/>
        <v>12020</v>
      </c>
      <c r="C26" s="26">
        <v>12.02</v>
      </c>
      <c r="D26" s="26">
        <v>7.47</v>
      </c>
      <c r="E26" s="26">
        <v>7.62</v>
      </c>
      <c r="F26" s="11">
        <v>145</v>
      </c>
      <c r="G26" s="11">
        <v>16</v>
      </c>
      <c r="H26" s="11">
        <v>308</v>
      </c>
      <c r="I26" s="11">
        <v>40</v>
      </c>
      <c r="J26" s="11">
        <v>253</v>
      </c>
      <c r="K26" s="11">
        <v>27</v>
      </c>
      <c r="L26" s="11" t="s">
        <v>36</v>
      </c>
      <c r="M26" s="11">
        <v>700</v>
      </c>
      <c r="N26" s="11">
        <v>0.3</v>
      </c>
      <c r="O26" s="26">
        <v>24.06</v>
      </c>
      <c r="P26" s="11">
        <v>1700000</v>
      </c>
      <c r="Q26" s="30"/>
    </row>
    <row r="27" spans="1:17" x14ac:dyDescent="0.3">
      <c r="A27" s="43">
        <v>45406</v>
      </c>
      <c r="B27" s="11">
        <f t="shared" si="0"/>
        <v>12550</v>
      </c>
      <c r="C27" s="26">
        <v>12.55</v>
      </c>
      <c r="D27" s="26">
        <v>7.51</v>
      </c>
      <c r="E27" s="26">
        <v>7.6</v>
      </c>
      <c r="F27" s="11">
        <v>140</v>
      </c>
      <c r="G27" s="11">
        <v>15</v>
      </c>
      <c r="H27" s="11">
        <v>316</v>
      </c>
      <c r="I27" s="11">
        <v>36</v>
      </c>
      <c r="J27" s="11">
        <v>242</v>
      </c>
      <c r="K27" s="11">
        <v>24</v>
      </c>
      <c r="L27" s="11" t="s">
        <v>36</v>
      </c>
      <c r="M27" s="11">
        <v>600</v>
      </c>
      <c r="N27" s="11">
        <v>0.2</v>
      </c>
      <c r="O27" s="26">
        <v>23.88</v>
      </c>
      <c r="P27" s="11">
        <v>1300000</v>
      </c>
      <c r="Q27" s="30"/>
    </row>
    <row r="28" spans="1:17" x14ac:dyDescent="0.3">
      <c r="A28" s="43">
        <v>45407</v>
      </c>
      <c r="B28" s="11">
        <f t="shared" si="0"/>
        <v>12640</v>
      </c>
      <c r="C28" s="26">
        <v>12.64</v>
      </c>
      <c r="D28" s="26">
        <v>7.44</v>
      </c>
      <c r="E28" s="26">
        <v>7.61</v>
      </c>
      <c r="F28" s="11">
        <v>130</v>
      </c>
      <c r="G28" s="11">
        <v>17</v>
      </c>
      <c r="H28" s="11">
        <v>324</v>
      </c>
      <c r="I28" s="11">
        <v>40</v>
      </c>
      <c r="J28" s="11">
        <v>289</v>
      </c>
      <c r="K28" s="11">
        <v>26</v>
      </c>
      <c r="L28" s="11" t="s">
        <v>36</v>
      </c>
      <c r="M28" s="11">
        <v>400</v>
      </c>
      <c r="N28" s="11">
        <v>0.3</v>
      </c>
      <c r="O28" s="26">
        <v>22.1</v>
      </c>
      <c r="P28" s="11">
        <v>1400000</v>
      </c>
      <c r="Q28" s="30"/>
    </row>
    <row r="29" spans="1:17" x14ac:dyDescent="0.3">
      <c r="A29" s="43">
        <v>45408</v>
      </c>
      <c r="B29" s="11">
        <f t="shared" si="0"/>
        <v>13570</v>
      </c>
      <c r="C29" s="26">
        <v>13.57</v>
      </c>
      <c r="D29" s="26">
        <v>7.38</v>
      </c>
      <c r="E29" s="26">
        <v>7.64</v>
      </c>
      <c r="F29" s="11">
        <v>145</v>
      </c>
      <c r="G29" s="11">
        <v>16</v>
      </c>
      <c r="H29" s="11">
        <v>296</v>
      </c>
      <c r="I29" s="11">
        <v>36</v>
      </c>
      <c r="J29" s="11">
        <v>223</v>
      </c>
      <c r="K29" s="11">
        <v>21</v>
      </c>
      <c r="L29" s="11" t="s">
        <v>36</v>
      </c>
      <c r="M29" s="11">
        <v>600</v>
      </c>
      <c r="N29" s="11">
        <v>0.2</v>
      </c>
      <c r="O29" s="26">
        <v>23.27</v>
      </c>
      <c r="P29" s="11">
        <v>1700000</v>
      </c>
      <c r="Q29" s="30"/>
    </row>
    <row r="30" spans="1:17" x14ac:dyDescent="0.3">
      <c r="A30" s="43">
        <v>45409</v>
      </c>
      <c r="B30" s="11">
        <f t="shared" si="0"/>
        <v>12910</v>
      </c>
      <c r="C30" s="26">
        <v>12.91</v>
      </c>
      <c r="D30" s="26">
        <v>7.42</v>
      </c>
      <c r="E30" s="26">
        <v>7.66</v>
      </c>
      <c r="F30" s="11">
        <v>140</v>
      </c>
      <c r="G30" s="11">
        <v>17</v>
      </c>
      <c r="H30" s="11">
        <v>304</v>
      </c>
      <c r="I30" s="11">
        <v>40</v>
      </c>
      <c r="J30" s="11">
        <v>234</v>
      </c>
      <c r="K30" s="11">
        <v>28</v>
      </c>
      <c r="L30" s="11" t="s">
        <v>36</v>
      </c>
      <c r="M30" s="11">
        <v>800</v>
      </c>
      <c r="N30" s="11">
        <v>0.3</v>
      </c>
      <c r="O30" s="26">
        <v>24.03</v>
      </c>
      <c r="P30" s="11">
        <v>1200000</v>
      </c>
      <c r="Q30" s="30"/>
    </row>
    <row r="31" spans="1:17" x14ac:dyDescent="0.3">
      <c r="A31" s="43">
        <v>45410</v>
      </c>
      <c r="B31" s="11">
        <f t="shared" si="0"/>
        <v>13760</v>
      </c>
      <c r="C31" s="26">
        <v>13.76</v>
      </c>
      <c r="D31" s="26">
        <v>7.51</v>
      </c>
      <c r="E31" s="26">
        <v>7.63</v>
      </c>
      <c r="F31" s="11">
        <v>145</v>
      </c>
      <c r="G31" s="11">
        <v>16</v>
      </c>
      <c r="H31" s="11">
        <v>328</v>
      </c>
      <c r="I31" s="11">
        <v>36</v>
      </c>
      <c r="J31" s="11">
        <v>272</v>
      </c>
      <c r="K31" s="11">
        <v>24</v>
      </c>
      <c r="L31" s="11" t="s">
        <v>36</v>
      </c>
      <c r="M31" s="11">
        <v>500</v>
      </c>
      <c r="N31" s="11">
        <v>0.3</v>
      </c>
      <c r="O31" s="26">
        <v>23.7</v>
      </c>
      <c r="P31" s="11">
        <v>1400000</v>
      </c>
      <c r="Q31" s="30"/>
    </row>
    <row r="32" spans="1:17" x14ac:dyDescent="0.3">
      <c r="A32" s="43">
        <v>45411</v>
      </c>
      <c r="B32" s="11">
        <f t="shared" si="0"/>
        <v>13230</v>
      </c>
      <c r="C32" s="26">
        <v>13.23</v>
      </c>
      <c r="D32" s="26">
        <v>7.53</v>
      </c>
      <c r="E32" s="26">
        <v>7.59</v>
      </c>
      <c r="F32" s="11">
        <v>135</v>
      </c>
      <c r="G32" s="11">
        <v>17</v>
      </c>
      <c r="H32" s="11">
        <v>308</v>
      </c>
      <c r="I32" s="11">
        <v>40</v>
      </c>
      <c r="J32" s="11">
        <v>283</v>
      </c>
      <c r="K32" s="11">
        <v>25</v>
      </c>
      <c r="L32" s="11" t="s">
        <v>36</v>
      </c>
      <c r="M32" s="11">
        <v>700</v>
      </c>
      <c r="N32" s="11">
        <v>0.2</v>
      </c>
      <c r="O32" s="26">
        <v>22.33</v>
      </c>
      <c r="P32" s="11">
        <v>1300000</v>
      </c>
      <c r="Q32" s="30"/>
    </row>
    <row r="33" spans="1:17" ht="15" thickBot="1" x14ac:dyDescent="0.35">
      <c r="A33" s="45">
        <v>45412</v>
      </c>
      <c r="B33" s="28">
        <f t="shared" si="0"/>
        <v>12590</v>
      </c>
      <c r="C33" s="37">
        <v>12.59</v>
      </c>
      <c r="D33" s="37">
        <v>7.63</v>
      </c>
      <c r="E33" s="37">
        <v>7.55</v>
      </c>
      <c r="F33" s="28">
        <v>140</v>
      </c>
      <c r="G33" s="28">
        <v>15</v>
      </c>
      <c r="H33" s="28">
        <v>292</v>
      </c>
      <c r="I33" s="28">
        <v>36</v>
      </c>
      <c r="J33" s="28">
        <v>225</v>
      </c>
      <c r="K33" s="28">
        <v>23</v>
      </c>
      <c r="L33" s="28" t="s">
        <v>36</v>
      </c>
      <c r="M33" s="28">
        <v>400</v>
      </c>
      <c r="N33" s="28">
        <v>0.3</v>
      </c>
      <c r="O33" s="37">
        <v>22.36</v>
      </c>
      <c r="P33" s="28">
        <v>1700000</v>
      </c>
      <c r="Q33" s="34"/>
    </row>
    <row r="34" spans="1:17" ht="15" thickBot="1" x14ac:dyDescent="0.35">
      <c r="A34" s="22" t="s">
        <v>31</v>
      </c>
      <c r="B34" s="5">
        <f t="shared" ref="B34:K34" si="1">AVERAGE(B4:B33)</f>
        <v>12618.333333333334</v>
      </c>
      <c r="C34" s="5">
        <f t="shared" si="1"/>
        <v>12.618333333333334</v>
      </c>
      <c r="D34" s="5">
        <f t="shared" si="1"/>
        <v>7.3939999999999966</v>
      </c>
      <c r="E34" s="5">
        <f t="shared" si="1"/>
        <v>7.6093333333333337</v>
      </c>
      <c r="F34" s="5">
        <f t="shared" si="1"/>
        <v>135.33333333333334</v>
      </c>
      <c r="G34" s="5">
        <f t="shared" si="1"/>
        <v>16.033333333333335</v>
      </c>
      <c r="H34" s="5">
        <f t="shared" si="1"/>
        <v>299.33333333333331</v>
      </c>
      <c r="I34" s="5">
        <f t="shared" si="1"/>
        <v>36</v>
      </c>
      <c r="J34" s="5">
        <f t="shared" si="1"/>
        <v>235.76666666666668</v>
      </c>
      <c r="K34" s="5">
        <f t="shared" si="1"/>
        <v>23.866666666666667</v>
      </c>
      <c r="L34" s="5"/>
      <c r="M34" s="33">
        <f>AVERAGE(M4:M33)</f>
        <v>563.33333333333337</v>
      </c>
      <c r="N34" s="5">
        <f>AVERAGE(N4:N33)</f>
        <v>0.2533333333333333</v>
      </c>
      <c r="O34" s="5">
        <f>AVERAGE(O4:O33)</f>
        <v>23.05233333333334</v>
      </c>
      <c r="P34" s="5">
        <f>AVERAGE(P4:P33)</f>
        <v>1386666.6666666667</v>
      </c>
      <c r="Q34" s="12"/>
    </row>
    <row r="35" spans="1:17" x14ac:dyDescent="0.3">
      <c r="C35" s="41">
        <f>SUM(C4:C33)</f>
        <v>378.55</v>
      </c>
    </row>
    <row r="40" spans="1:17" ht="40.799999999999997" customHeight="1" x14ac:dyDescent="0.3">
      <c r="A40" s="50" t="s">
        <v>32</v>
      </c>
      <c r="B40" s="50"/>
      <c r="C40" s="49" t="s">
        <v>33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8"/>
    </row>
    <row r="42" spans="1:17" x14ac:dyDescent="0.3">
      <c r="A42" s="6" t="s">
        <v>34</v>
      </c>
      <c r="B42" s="7">
        <f t="shared" ref="B42:K42" si="2">MIN(B4:B33)</f>
        <v>11240</v>
      </c>
      <c r="C42" s="7">
        <f t="shared" si="2"/>
        <v>11.24</v>
      </c>
      <c r="D42" s="7">
        <f t="shared" si="2"/>
        <v>7.19</v>
      </c>
      <c r="E42" s="7">
        <f t="shared" si="2"/>
        <v>7.47</v>
      </c>
      <c r="F42" s="7">
        <f t="shared" si="2"/>
        <v>120</v>
      </c>
      <c r="G42" s="7">
        <f t="shared" si="2"/>
        <v>15</v>
      </c>
      <c r="H42" s="7">
        <f t="shared" si="2"/>
        <v>276</v>
      </c>
      <c r="I42" s="7">
        <f t="shared" si="2"/>
        <v>32</v>
      </c>
      <c r="J42" s="7">
        <f t="shared" si="2"/>
        <v>211</v>
      </c>
      <c r="K42" s="7">
        <f t="shared" si="2"/>
        <v>21</v>
      </c>
      <c r="L42" s="7"/>
      <c r="M42" s="7">
        <f>MIN(M4:M33)</f>
        <v>400</v>
      </c>
      <c r="N42" s="7">
        <f>MIN(N4:N33)</f>
        <v>0.2</v>
      </c>
      <c r="O42" s="7">
        <f>MIN(O4:O33)</f>
        <v>21.36</v>
      </c>
      <c r="P42" s="7">
        <f>MIN(P4:P33)</f>
        <v>1100000</v>
      </c>
      <c r="Q42" s="7"/>
    </row>
    <row r="43" spans="1:17" x14ac:dyDescent="0.3">
      <c r="A43" s="6"/>
    </row>
    <row r="44" spans="1:17" x14ac:dyDescent="0.3">
      <c r="A44" s="6" t="s">
        <v>35</v>
      </c>
      <c r="B44" s="7">
        <f t="shared" ref="B44:K44" si="3">MAX(B4:B33)</f>
        <v>14120</v>
      </c>
      <c r="C44" s="7">
        <f t="shared" si="3"/>
        <v>14.12</v>
      </c>
      <c r="D44" s="7">
        <f t="shared" si="3"/>
        <v>7.63</v>
      </c>
      <c r="E44" s="7">
        <f t="shared" si="3"/>
        <v>7.71</v>
      </c>
      <c r="F44" s="7">
        <f t="shared" si="3"/>
        <v>145</v>
      </c>
      <c r="G44" s="7">
        <f t="shared" si="3"/>
        <v>18</v>
      </c>
      <c r="H44" s="7">
        <f t="shared" si="3"/>
        <v>328</v>
      </c>
      <c r="I44" s="7">
        <f t="shared" si="3"/>
        <v>40</v>
      </c>
      <c r="J44" s="7">
        <f t="shared" si="3"/>
        <v>289</v>
      </c>
      <c r="K44" s="7">
        <f t="shared" si="3"/>
        <v>28</v>
      </c>
      <c r="L44" s="7"/>
      <c r="M44" s="7">
        <f>MAX(M4:M33)</f>
        <v>800</v>
      </c>
      <c r="N44" s="7">
        <f>MAX(N4:N33)</f>
        <v>0.3</v>
      </c>
      <c r="O44" s="7">
        <f>MAX(O4:O33)</f>
        <v>24.33</v>
      </c>
      <c r="P44" s="7">
        <f>MAX(P4:P33)</f>
        <v>1700000</v>
      </c>
      <c r="Q44" s="7"/>
    </row>
  </sheetData>
  <mergeCells count="12">
    <mergeCell ref="C40:P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2024-07-29T13:35:21Z</dcterms:modified>
</cp:coreProperties>
</file>