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95174186-D8D7-4074-9676-92B1D152AE08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Numayadahi" sheetId="3" r:id="rId1"/>
    <sheet name="Salori" sheetId="4" r:id="rId2"/>
    <sheet name="Kodra" sheetId="5" r:id="rId3"/>
    <sheet name="Ponghat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6" l="1"/>
  <c r="C35" i="6"/>
  <c r="D35" i="5"/>
  <c r="C35" i="5"/>
  <c r="Q44" i="6"/>
  <c r="P44" i="6"/>
  <c r="O44" i="6"/>
  <c r="N44" i="6"/>
  <c r="L44" i="6"/>
  <c r="K44" i="6"/>
  <c r="J44" i="6"/>
  <c r="I44" i="6"/>
  <c r="H44" i="6"/>
  <c r="G44" i="6"/>
  <c r="F44" i="6"/>
  <c r="E44" i="6"/>
  <c r="D44" i="6"/>
  <c r="C44" i="6"/>
  <c r="Q42" i="6"/>
  <c r="P42" i="6"/>
  <c r="O42" i="6"/>
  <c r="N42" i="6"/>
  <c r="L42" i="6"/>
  <c r="K42" i="6"/>
  <c r="J42" i="6"/>
  <c r="I42" i="6"/>
  <c r="H42" i="6"/>
  <c r="G42" i="6"/>
  <c r="F42" i="6"/>
  <c r="E42" i="6"/>
  <c r="D42" i="6"/>
  <c r="C42" i="6"/>
  <c r="Q44" i="5"/>
  <c r="P44" i="5"/>
  <c r="O44" i="5"/>
  <c r="N44" i="5"/>
  <c r="L44" i="5"/>
  <c r="K44" i="5"/>
  <c r="J44" i="5"/>
  <c r="I44" i="5"/>
  <c r="H44" i="5"/>
  <c r="G44" i="5"/>
  <c r="F44" i="5"/>
  <c r="E44" i="5"/>
  <c r="D44" i="5"/>
  <c r="C44" i="5"/>
  <c r="Q42" i="5"/>
  <c r="P42" i="5"/>
  <c r="O42" i="5"/>
  <c r="N42" i="5"/>
  <c r="L42" i="5"/>
  <c r="K42" i="5"/>
  <c r="J42" i="5"/>
  <c r="I42" i="5"/>
  <c r="H42" i="5"/>
  <c r="G42" i="5"/>
  <c r="F42" i="5"/>
  <c r="E42" i="5"/>
  <c r="D42" i="5"/>
  <c r="C42" i="5"/>
  <c r="Q34" i="6"/>
  <c r="P34" i="6"/>
  <c r="O34" i="6"/>
  <c r="N34" i="6"/>
  <c r="L34" i="6"/>
  <c r="K34" i="6"/>
  <c r="J34" i="6"/>
  <c r="I34" i="6"/>
  <c r="H34" i="6"/>
  <c r="G34" i="6"/>
  <c r="F34" i="6"/>
  <c r="E34" i="6"/>
  <c r="D34" i="6"/>
  <c r="C34" i="6"/>
  <c r="Q34" i="5"/>
  <c r="P34" i="5"/>
  <c r="O34" i="5"/>
  <c r="N34" i="5"/>
  <c r="L34" i="5"/>
  <c r="K34" i="5"/>
  <c r="J34" i="5"/>
  <c r="I34" i="5"/>
  <c r="H34" i="5"/>
  <c r="G34" i="5"/>
  <c r="F34" i="5"/>
  <c r="E34" i="5"/>
  <c r="D34" i="5"/>
  <c r="C34" i="5"/>
  <c r="Q34" i="4"/>
  <c r="P34" i="4"/>
  <c r="O34" i="4"/>
  <c r="N34" i="4"/>
  <c r="L34" i="4"/>
  <c r="K34" i="4"/>
  <c r="J34" i="4"/>
  <c r="I34" i="4"/>
  <c r="H34" i="4"/>
  <c r="G34" i="4"/>
  <c r="F34" i="4"/>
  <c r="E34" i="4"/>
  <c r="D34" i="4"/>
  <c r="C34" i="4"/>
  <c r="D34" i="3"/>
  <c r="E34" i="3"/>
  <c r="F34" i="3"/>
  <c r="G34" i="3"/>
  <c r="H34" i="3"/>
  <c r="I34" i="3"/>
  <c r="J34" i="3"/>
  <c r="K34" i="3"/>
  <c r="L34" i="3"/>
  <c r="N34" i="3"/>
  <c r="O34" i="3"/>
  <c r="P34" i="3"/>
  <c r="Q34" i="3"/>
  <c r="C34" i="3"/>
  <c r="Q44" i="4"/>
  <c r="P44" i="4"/>
  <c r="O44" i="4"/>
  <c r="N44" i="4"/>
  <c r="L44" i="4"/>
  <c r="K44" i="4"/>
  <c r="J44" i="4"/>
  <c r="I44" i="4"/>
  <c r="H44" i="4"/>
  <c r="G44" i="4"/>
  <c r="F44" i="4"/>
  <c r="E44" i="4"/>
  <c r="D44" i="4"/>
  <c r="C44" i="4"/>
  <c r="Q42" i="4"/>
  <c r="P42" i="4"/>
  <c r="O42" i="4"/>
  <c r="N42" i="4"/>
  <c r="L42" i="4"/>
  <c r="K42" i="4"/>
  <c r="J42" i="4"/>
  <c r="I42" i="4"/>
  <c r="H42" i="4"/>
  <c r="G42" i="4"/>
  <c r="F42" i="4"/>
  <c r="E42" i="4"/>
  <c r="D42" i="4"/>
  <c r="C42" i="4"/>
  <c r="D42" i="3"/>
  <c r="E42" i="3"/>
  <c r="F42" i="3"/>
  <c r="G42" i="3"/>
  <c r="H42" i="3"/>
  <c r="I42" i="3"/>
  <c r="J42" i="3"/>
  <c r="K42" i="3"/>
  <c r="L42" i="3"/>
  <c r="N42" i="3"/>
  <c r="O42" i="3"/>
  <c r="P42" i="3"/>
  <c r="Q42" i="3"/>
  <c r="D44" i="3"/>
  <c r="E44" i="3"/>
  <c r="F44" i="3"/>
  <c r="G44" i="3"/>
  <c r="H44" i="3"/>
  <c r="I44" i="3"/>
  <c r="J44" i="3"/>
  <c r="K44" i="3"/>
  <c r="L44" i="3"/>
  <c r="N44" i="3"/>
  <c r="O44" i="3"/>
  <c r="P44" i="3"/>
  <c r="Q44" i="3"/>
  <c r="C44" i="3"/>
  <c r="C42" i="3"/>
  <c r="D35" i="4"/>
  <c r="C35" i="4"/>
  <c r="D35" i="3"/>
  <c r="C35" i="3"/>
  <c r="C5" i="6" l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4" i="6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</calcChain>
</file>

<file path=xl/sharedStrings.xml><?xml version="1.0" encoding="utf-8"?>
<sst xmlns="http://schemas.openxmlformats.org/spreadsheetml/2006/main" count="257" uniqueCount="45">
  <si>
    <t>Date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</si>
  <si>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</si>
  <si>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</si>
  <si>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</si>
  <si>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</si>
  <si>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</si>
  <si>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</si>
  <si>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</si>
  <si>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</si>
  <si>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</si>
  <si>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</si>
  <si>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</si>
  <si>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</si>
  <si>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Inlet COD
 (Design- &lt;500 mg/l)</t>
  </si>
  <si>
    <t>Final COD (Design  - &lt;50 mg/l)</t>
  </si>
  <si>
    <t>Inlet TSS
 (Design- &lt;500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</si>
  <si>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</si>
  <si>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</si>
  <si>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</si>
  <si>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</si>
  <si>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</si>
  <si>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50 MLD)</t>
  </si>
  <si>
    <t>Final
pH (Design- 6.5 to 9.0)</t>
  </si>
  <si>
    <t>Final
BOD (Design - &lt;20 mg/l)</t>
  </si>
  <si>
    <t>Final TSS (Design  - &lt;30 mg/l)</t>
  </si>
  <si>
    <t>Numayadahi STP, 50 MLD STP at Prayagraj
 INLET FLOW &amp; QUALITY REPORT</t>
  </si>
  <si>
    <t>Daily Feed Quantity  
MLD
(Design-
29 MLD)</t>
  </si>
  <si>
    <t>Daily Feed Quantity  
MLD
(Design-
25 MLD)</t>
  </si>
  <si>
    <t>Daily Feed Quantity  
MLD
(Design-
10 MLD)</t>
  </si>
  <si>
    <t>Salori STP, 29 MLD STP at Prayagraj
 INLET FLOW &amp; QUALITY REPORT</t>
  </si>
  <si>
    <t>Kodra STP, 25 MLD STP at Prayagraj
 INLET FLOW &amp; QUALITY REPORT</t>
  </si>
  <si>
    <t>Ponghat STP, 10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</si>
  <si>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</si>
  <si>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</si>
  <si>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</si>
  <si>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</si>
  <si>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</si>
  <si>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</si>
  <si>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</si>
  <si>
    <t>Aeration tank no. 3 is taken in shutdown from 17.04.2022 for maintenance of diffusers.</t>
  </si>
  <si>
    <t>1) Maintenance work for Aeration tank no. 3 is completed and it is taken into operation.
2) Aeration tank no. 2 is taken in shutdown from 23.04.2022 for maintenance of diffusers.</t>
  </si>
  <si>
    <t>Aeration tank no. 1 is taken in shutdown from 17.04.2022 for maintenance of diffusers.</t>
  </si>
  <si>
    <t>Maintenance of diffusers in Aeration tank no. 2 is in progress.</t>
  </si>
  <si>
    <t>1) Aeration tank no. 1 is taken in shutdown from 17.04.2022 for maintenance of diffusers.
2) Aeration tank no. 2 is taken in shutdown from 23.04.2022 for maintenance of diffusers.</t>
  </si>
  <si>
    <t>1) Maintenance of diffusers in Aeration tank no. 2 is in progress.
2) SST no. 1 was in shutdown from 25.04.2022 to 27.04.2022 for maintenance of drain valve.
3) Raw sewage received on 25.04.2022 is less due to sudden breakdown of SST no.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</si>
</sst>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22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1" fillId="0" borderId="0" xfId="0" applyFont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2" borderId="9" xfId="0" applyFont="1" applyFill="1" applyBorder="1" applyAlignment="1">
      <alignment horizontal="center" vertical="center" wrapText="1"/>
    </xf>
    <xf numFmtId="0" fontId="8" fillId="13" borderId="12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 wrapText="1"/>
    </xf>
    <xf numFmtId="15" fontId="14" fillId="0" borderId="12" xfId="0" applyNumberFormat="1" applyFont="1" applyBorder="1" applyAlignment="1">
      <alignment horizontal="center" vertical="center" wrapText="1"/>
    </xf>
    <xf numFmtId="15" fontId="12" fillId="0" borderId="17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left" vertical="center"/>
    </xf>
    <xf numFmtId="2" fontId="12" fillId="0" borderId="21" xfId="0" applyNumberFormat="1" applyFont="1" applyBorder="1" applyAlignment="1">
      <alignment horizontal="left" vertical="center" wrapText="1"/>
    </xf>
    <xf numFmtId="2" fontId="14" fillId="0" borderId="16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8" fillId="7" borderId="18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10" borderId="26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2" fontId="12" fillId="0" borderId="2" xfId="0" applyNumberFormat="1" applyFont="1" applyBorder="1" applyAlignment="1">
      <alignment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27" xfId="0" applyFont="1" applyFill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left" vertical="center" wrapText="1"/>
    </xf>
    <xf numFmtId="2" fontId="12" fillId="0" borderId="15" xfId="0" applyNumberFormat="1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15" fontId="12" fillId="0" borderId="28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2" fontId="12" fillId="0" borderId="31" xfId="0" applyNumberFormat="1" applyFont="1" applyBorder="1" applyAlignment="1">
      <alignment horizontal="left" vertical="center" wrapText="1"/>
    </xf>
    <xf numFmtId="2" fontId="12" fillId="0" borderId="32" xfId="0" applyNumberFormat="1" applyFont="1" applyBorder="1" applyAlignment="1">
      <alignment horizontal="left" vertical="center" wrapText="1"/>
    </xf>
    <xf numFmtId="2" fontId="12" fillId="0" borderId="30" xfId="0" applyNumberFormat="1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3" fillId="0" borderId="5" xfId="0" applyFont="1" applyBorder="1"/>
    <xf numFmtId="0" fontId="13" fillId="0" borderId="1" xfId="0" applyFont="1" applyBorder="1"/>
    <xf numFmtId="0" fontId="13" fillId="0" borderId="6" xfId="0" applyFont="1" applyBorder="1"/>
    <xf numFmtId="0" fontId="3" fillId="3" borderId="7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3" fillId="4" borderId="8" xfId="0" applyFont="1" applyFill="1" applyBorder="1" applyAlignment="1">
      <alignment horizontal="center" vertical="center" wrapText="1"/>
    </xf>
    <xf numFmtId="0" fontId="4" fillId="5" borderId="9" xfId="0" applyFont="1" applyFill="1" applyBorder="1"/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7" fillId="8" borderId="10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" fillId="0" borderId="23" xfId="0" applyFont="1" applyBorder="1"/>
    <xf numFmtId="2" fontId="12" fillId="0" borderId="29" xfId="0" applyNumberFormat="1" applyFont="1" applyBorder="1" applyAlignment="1">
      <alignment horizontal="left" vertical="center" wrapText="1"/>
    </xf>
    <xf numFmtId="2" fontId="12" fillId="0" borderId="28" xfId="0" applyNumberFormat="1" applyFont="1" applyBorder="1" applyAlignment="1">
      <alignment horizontal="left" vertical="center" wrapText="1"/>
    </xf>
    <xf numFmtId="2" fontId="12" fillId="0" borderId="17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16</xdr:col>
      <xdr:colOff>647700</xdr:colOff>
      <xdr:row>0</xdr:row>
      <xdr:rowOff>136635</xdr:rowOff>
    </xdr:from>
    <xdr:to>
      <xdr:col>17</xdr:col>
      <xdr:colOff>1470660</xdr:colOff>
      <xdr:row>0</xdr:row>
      <xdr:rowOff>742745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73640" y="136635"/>
          <a:ext cx="1531620" cy="6061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15240</xdr:colOff>
      <xdr:row>0</xdr:row>
      <xdr:rowOff>60960</xdr:rowOff>
    </xdr:from>
    <xdr:to>
      <xdr:col>17</xdr:col>
      <xdr:colOff>723900</xdr:colOff>
      <xdr:row>0</xdr:row>
      <xdr:rowOff>857045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8220" y="60960"/>
          <a:ext cx="2011680" cy="796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16</xdr:col>
      <xdr:colOff>60960</xdr:colOff>
      <xdr:row>0</xdr:row>
      <xdr:rowOff>0</xdr:rowOff>
    </xdr:from>
    <xdr:to>
      <xdr:col>17</xdr:col>
      <xdr:colOff>1348740</xdr:colOff>
      <xdr:row>0</xdr:row>
      <xdr:rowOff>796085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86900" y="0"/>
          <a:ext cx="2011680" cy="7960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16</xdr:col>
      <xdr:colOff>83820</xdr:colOff>
      <xdr:row>0</xdr:row>
      <xdr:rowOff>45720</xdr:rowOff>
    </xdr:from>
    <xdr:to>
      <xdr:col>17</xdr:col>
      <xdr:colOff>1363980</xdr:colOff>
      <xdr:row>0</xdr:row>
      <xdr:rowOff>841805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5420" y="45720"/>
          <a:ext cx="2011680" cy="796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U44"/>
  <sheetViews>
    <sheetView workbookViewId="0">
      <selection activeCell="C35" sqref="C35:D35"/>
    </sheetView>
  </sheetViews>
  <sheetFormatPr defaultRowHeight="14.4" x14ac:dyDescent="0.3"/>
  <cols>
    <col min="2" max="2" width="9.44140625" customWidth="1"/>
    <col min="3" max="3" width="8.5546875" customWidth="1"/>
    <col min="4" max="4" width="8" customWidth="1"/>
    <col min="5" max="7" width="8.33203125" customWidth="1"/>
    <col min="10" max="10" width="8.77734375" customWidth="1"/>
    <col min="12" max="12" width="8.77734375" customWidth="1"/>
    <col min="16" max="16" width="8.33203125" customWidth="1"/>
    <col min="17" max="17" width="10.33203125" customWidth="1"/>
    <col min="18" max="18" width="26.88671875" customWidth="1"/>
  </cols>
  <sheetData>
    <row r="1" spans="1:47" ht="69.75" customHeight="1" thickBot="1" x14ac:dyDescent="0.6">
      <c r="A1" s="1"/>
      <c r="B1" s="56" t="s">
        <v>25</v>
      </c>
      <c r="C1" s="57"/>
      <c r="D1" s="57"/>
      <c r="E1" s="57"/>
      <c r="F1" s="57"/>
      <c r="G1" s="57"/>
      <c r="H1" s="57"/>
      <c r="I1" s="58"/>
      <c r="J1" s="58"/>
      <c r="K1" s="57"/>
      <c r="L1" s="57"/>
      <c r="M1" s="57"/>
      <c r="N1" s="57"/>
      <c r="O1" s="57"/>
      <c r="P1" s="57"/>
      <c r="Q1" s="57"/>
      <c r="R1" s="59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78.599999999999994" customHeight="1" thickBot="1" x14ac:dyDescent="0.35">
      <c r="A2" s="1"/>
      <c r="B2" s="60" t="s">
        <v>0</v>
      </c>
      <c r="C2" s="62" t="s">
        <v>21</v>
      </c>
      <c r="D2" s="63"/>
      <c r="E2" s="64" t="s">
        <v>1</v>
      </c>
      <c r="F2" s="65"/>
      <c r="G2" s="66" t="s">
        <v>2</v>
      </c>
      <c r="H2" s="67"/>
      <c r="I2" s="68" t="s">
        <v>3</v>
      </c>
      <c r="J2" s="69"/>
      <c r="K2" s="70" t="s">
        <v>4</v>
      </c>
      <c r="L2" s="67"/>
      <c r="M2" s="71" t="s">
        <v>5</v>
      </c>
      <c r="N2" s="67"/>
      <c r="O2" s="2" t="s">
        <v>6</v>
      </c>
      <c r="P2" s="71" t="s">
        <v>7</v>
      </c>
      <c r="Q2" s="72"/>
      <c r="R2" s="73" t="s">
        <v>8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66.599999999999994" thickBot="1" x14ac:dyDescent="0.35">
      <c r="A3" s="3"/>
      <c r="B3" s="61"/>
      <c r="C3" s="4" t="s">
        <v>9</v>
      </c>
      <c r="D3" s="5" t="s">
        <v>10</v>
      </c>
      <c r="E3" s="6" t="s">
        <v>11</v>
      </c>
      <c r="F3" s="6" t="s">
        <v>22</v>
      </c>
      <c r="G3" s="24" t="s">
        <v>12</v>
      </c>
      <c r="H3" s="25" t="s">
        <v>23</v>
      </c>
      <c r="I3" s="7" t="s">
        <v>13</v>
      </c>
      <c r="J3" s="7" t="s">
        <v>14</v>
      </c>
      <c r="K3" s="8" t="s">
        <v>15</v>
      </c>
      <c r="L3" s="8" t="s">
        <v>24</v>
      </c>
      <c r="M3" s="9" t="s">
        <v>16</v>
      </c>
      <c r="N3" s="10" t="s">
        <v>17</v>
      </c>
      <c r="O3" s="10" t="s">
        <v>18</v>
      </c>
      <c r="P3" s="10" t="s">
        <v>19</v>
      </c>
      <c r="Q3" s="10" t="s">
        <v>20</v>
      </c>
      <c r="R3" s="61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x14ac:dyDescent="0.3">
      <c r="B4" s="12">
        <v>44652</v>
      </c>
      <c r="C4" s="19">
        <f>D4*1000</f>
        <v>62050</v>
      </c>
      <c r="D4" s="50">
        <v>62.05</v>
      </c>
      <c r="E4" s="19">
        <v>7.24</v>
      </c>
      <c r="F4" s="50">
        <v>7.6</v>
      </c>
      <c r="G4" s="19">
        <v>140</v>
      </c>
      <c r="H4" s="19">
        <v>14</v>
      </c>
      <c r="I4" s="19">
        <v>320</v>
      </c>
      <c r="J4" s="19">
        <v>36</v>
      </c>
      <c r="K4" s="19">
        <v>269</v>
      </c>
      <c r="L4" s="19">
        <v>24</v>
      </c>
      <c r="M4" s="35" t="s">
        <v>37</v>
      </c>
      <c r="N4" s="19">
        <v>600</v>
      </c>
      <c r="O4" s="19">
        <v>0.3</v>
      </c>
      <c r="P4" s="19">
        <v>24.44</v>
      </c>
      <c r="Q4" s="19">
        <v>1400000</v>
      </c>
      <c r="R4" s="17"/>
    </row>
    <row r="5" spans="1:47" x14ac:dyDescent="0.3">
      <c r="B5" s="12">
        <v>44653</v>
      </c>
      <c r="C5" s="20">
        <f t="shared" ref="C5:C33" si="0">D5*1000</f>
        <v>61900</v>
      </c>
      <c r="D5" s="45">
        <v>61.9</v>
      </c>
      <c r="E5" s="20">
        <v>7.12</v>
      </c>
      <c r="F5" s="45">
        <v>7.64</v>
      </c>
      <c r="G5" s="20">
        <v>130</v>
      </c>
      <c r="H5" s="20">
        <v>16</v>
      </c>
      <c r="I5" s="20">
        <v>312</v>
      </c>
      <c r="J5" s="20">
        <v>40</v>
      </c>
      <c r="K5" s="20">
        <v>244</v>
      </c>
      <c r="L5" s="20">
        <v>28</v>
      </c>
      <c r="M5" s="20" t="s">
        <v>37</v>
      </c>
      <c r="N5" s="20">
        <v>600</v>
      </c>
      <c r="O5" s="20">
        <v>0.4</v>
      </c>
      <c r="P5" s="20">
        <v>24.16</v>
      </c>
      <c r="Q5" s="20">
        <v>1300000</v>
      </c>
      <c r="R5" s="17"/>
    </row>
    <row r="6" spans="1:47" x14ac:dyDescent="0.3">
      <c r="B6" s="12">
        <v>44654</v>
      </c>
      <c r="C6" s="20">
        <f t="shared" si="0"/>
        <v>63450</v>
      </c>
      <c r="D6" s="45">
        <v>63.45</v>
      </c>
      <c r="E6" s="20">
        <v>7.12</v>
      </c>
      <c r="F6" s="45">
        <v>7.84</v>
      </c>
      <c r="G6" s="20">
        <v>135</v>
      </c>
      <c r="H6" s="20">
        <v>15</v>
      </c>
      <c r="I6" s="20">
        <v>328</v>
      </c>
      <c r="J6" s="20">
        <v>36</v>
      </c>
      <c r="K6" s="20">
        <v>284</v>
      </c>
      <c r="L6" s="20">
        <v>26</v>
      </c>
      <c r="M6" s="20" t="s">
        <v>37</v>
      </c>
      <c r="N6" s="20">
        <v>400</v>
      </c>
      <c r="O6" s="20">
        <v>0.2</v>
      </c>
      <c r="P6" s="20">
        <v>25.01</v>
      </c>
      <c r="Q6" s="20">
        <v>1400000</v>
      </c>
      <c r="R6" s="17"/>
    </row>
    <row r="7" spans="1:47" x14ac:dyDescent="0.3">
      <c r="B7" s="12">
        <v>44655</v>
      </c>
      <c r="C7" s="20">
        <f t="shared" si="0"/>
        <v>57120</v>
      </c>
      <c r="D7" s="45">
        <v>57.12</v>
      </c>
      <c r="E7" s="45">
        <v>7.2</v>
      </c>
      <c r="F7" s="45">
        <v>7.68</v>
      </c>
      <c r="G7" s="20">
        <v>140</v>
      </c>
      <c r="H7" s="20">
        <v>15</v>
      </c>
      <c r="I7" s="20">
        <v>304</v>
      </c>
      <c r="J7" s="20">
        <v>40</v>
      </c>
      <c r="K7" s="20">
        <v>286</v>
      </c>
      <c r="L7" s="20">
        <v>28</v>
      </c>
      <c r="M7" s="20" t="s">
        <v>37</v>
      </c>
      <c r="N7" s="20">
        <v>700</v>
      </c>
      <c r="O7" s="20">
        <v>0.3</v>
      </c>
      <c r="P7" s="20">
        <v>24.04</v>
      </c>
      <c r="Q7" s="20">
        <v>1700000</v>
      </c>
      <c r="R7" s="17"/>
    </row>
    <row r="8" spans="1:47" x14ac:dyDescent="0.3">
      <c r="B8" s="12">
        <v>44656</v>
      </c>
      <c r="C8" s="20">
        <f t="shared" si="0"/>
        <v>53870</v>
      </c>
      <c r="D8" s="45">
        <v>53.87</v>
      </c>
      <c r="E8" s="20">
        <v>7.27</v>
      </c>
      <c r="F8" s="45">
        <v>7.84</v>
      </c>
      <c r="G8" s="20">
        <v>135</v>
      </c>
      <c r="H8" s="20">
        <v>17</v>
      </c>
      <c r="I8" s="20">
        <v>328</v>
      </c>
      <c r="J8" s="20">
        <v>44</v>
      </c>
      <c r="K8" s="20">
        <v>264</v>
      </c>
      <c r="L8" s="20">
        <v>26</v>
      </c>
      <c r="M8" s="20" t="s">
        <v>37</v>
      </c>
      <c r="N8" s="20">
        <v>400</v>
      </c>
      <c r="O8" s="20">
        <v>0.3</v>
      </c>
      <c r="P8" s="20">
        <v>23.51</v>
      </c>
      <c r="Q8" s="20">
        <v>1400000</v>
      </c>
      <c r="R8" s="17"/>
    </row>
    <row r="9" spans="1:47" x14ac:dyDescent="0.3">
      <c r="B9" s="12">
        <v>44657</v>
      </c>
      <c r="C9" s="20">
        <f t="shared" si="0"/>
        <v>60520</v>
      </c>
      <c r="D9" s="45">
        <v>60.52</v>
      </c>
      <c r="E9" s="20">
        <v>7.29</v>
      </c>
      <c r="F9" s="45">
        <v>7.94</v>
      </c>
      <c r="G9" s="20">
        <v>145</v>
      </c>
      <c r="H9" s="20">
        <v>16</v>
      </c>
      <c r="I9" s="20">
        <v>320</v>
      </c>
      <c r="J9" s="20">
        <v>36</v>
      </c>
      <c r="K9" s="20">
        <v>280</v>
      </c>
      <c r="L9" s="20">
        <v>24</v>
      </c>
      <c r="M9" s="20" t="s">
        <v>37</v>
      </c>
      <c r="N9" s="20">
        <v>600</v>
      </c>
      <c r="O9" s="20">
        <v>0.2</v>
      </c>
      <c r="P9" s="20">
        <v>23.63</v>
      </c>
      <c r="Q9" s="20">
        <v>1400000</v>
      </c>
      <c r="R9" s="17"/>
    </row>
    <row r="10" spans="1:47" x14ac:dyDescent="0.3">
      <c r="B10" s="12">
        <v>44658</v>
      </c>
      <c r="C10" s="20">
        <f t="shared" si="0"/>
        <v>62140</v>
      </c>
      <c r="D10" s="45">
        <v>62.14</v>
      </c>
      <c r="E10" s="20">
        <v>7.15</v>
      </c>
      <c r="F10" s="45">
        <v>7.8</v>
      </c>
      <c r="G10" s="20">
        <v>140</v>
      </c>
      <c r="H10" s="20">
        <v>15</v>
      </c>
      <c r="I10" s="20">
        <v>332</v>
      </c>
      <c r="J10" s="20">
        <v>40</v>
      </c>
      <c r="K10" s="20">
        <v>230</v>
      </c>
      <c r="L10" s="20">
        <v>28</v>
      </c>
      <c r="M10" s="20" t="s">
        <v>37</v>
      </c>
      <c r="N10" s="20">
        <v>500</v>
      </c>
      <c r="O10" s="20">
        <v>0.3</v>
      </c>
      <c r="P10" s="20">
        <v>22.19</v>
      </c>
      <c r="Q10" s="20">
        <v>1300000</v>
      </c>
      <c r="R10" s="17"/>
    </row>
    <row r="11" spans="1:47" x14ac:dyDescent="0.3">
      <c r="B11" s="12">
        <v>44659</v>
      </c>
      <c r="C11" s="20">
        <f t="shared" si="0"/>
        <v>61120</v>
      </c>
      <c r="D11" s="45">
        <v>61.12</v>
      </c>
      <c r="E11" s="20">
        <v>7.24</v>
      </c>
      <c r="F11" s="45">
        <v>7.89</v>
      </c>
      <c r="G11" s="20">
        <v>130</v>
      </c>
      <c r="H11" s="20">
        <v>13</v>
      </c>
      <c r="I11" s="20">
        <v>352</v>
      </c>
      <c r="J11" s="20">
        <v>44</v>
      </c>
      <c r="K11" s="20">
        <v>278</v>
      </c>
      <c r="L11" s="20">
        <v>26</v>
      </c>
      <c r="M11" s="20" t="s">
        <v>37</v>
      </c>
      <c r="N11" s="20">
        <v>400</v>
      </c>
      <c r="O11" s="20">
        <v>0.2</v>
      </c>
      <c r="P11" s="20">
        <v>21.82</v>
      </c>
      <c r="Q11" s="20">
        <v>1400000</v>
      </c>
      <c r="R11" s="17"/>
    </row>
    <row r="12" spans="1:47" x14ac:dyDescent="0.3">
      <c r="B12" s="12">
        <v>44660</v>
      </c>
      <c r="C12" s="20">
        <f t="shared" si="0"/>
        <v>58450</v>
      </c>
      <c r="D12" s="45">
        <v>58.45</v>
      </c>
      <c r="E12" s="20">
        <v>7.19</v>
      </c>
      <c r="F12" s="45">
        <v>7.8</v>
      </c>
      <c r="G12" s="20">
        <v>150</v>
      </c>
      <c r="H12" s="20">
        <v>16</v>
      </c>
      <c r="I12" s="20">
        <v>328</v>
      </c>
      <c r="J12" s="20">
        <v>36</v>
      </c>
      <c r="K12" s="20">
        <v>288</v>
      </c>
      <c r="L12" s="20">
        <v>26</v>
      </c>
      <c r="M12" s="20" t="s">
        <v>37</v>
      </c>
      <c r="N12" s="20">
        <v>700</v>
      </c>
      <c r="O12" s="20">
        <v>0.2</v>
      </c>
      <c r="P12" s="20">
        <v>24.25</v>
      </c>
      <c r="Q12" s="20">
        <v>1700000</v>
      </c>
      <c r="R12" s="17"/>
    </row>
    <row r="13" spans="1:47" x14ac:dyDescent="0.3">
      <c r="B13" s="12">
        <v>44661</v>
      </c>
      <c r="C13" s="20">
        <f t="shared" si="0"/>
        <v>64900.000000000007</v>
      </c>
      <c r="D13" s="45">
        <v>64.900000000000006</v>
      </c>
      <c r="E13" s="20">
        <v>7.28</v>
      </c>
      <c r="F13" s="45">
        <v>7.82</v>
      </c>
      <c r="G13" s="20">
        <v>130</v>
      </c>
      <c r="H13" s="20">
        <v>15</v>
      </c>
      <c r="I13" s="20">
        <v>280</v>
      </c>
      <c r="J13" s="20">
        <v>40</v>
      </c>
      <c r="K13" s="20">
        <v>256</v>
      </c>
      <c r="L13" s="20">
        <v>24</v>
      </c>
      <c r="M13" s="20" t="s">
        <v>37</v>
      </c>
      <c r="N13" s="20">
        <v>500</v>
      </c>
      <c r="O13" s="20">
        <v>0.2</v>
      </c>
      <c r="P13" s="20">
        <v>23.26</v>
      </c>
      <c r="Q13" s="20">
        <v>1300000</v>
      </c>
      <c r="R13" s="17"/>
    </row>
    <row r="14" spans="1:47" x14ac:dyDescent="0.3">
      <c r="B14" s="12">
        <v>44662</v>
      </c>
      <c r="C14" s="20">
        <f t="shared" si="0"/>
        <v>61570</v>
      </c>
      <c r="D14" s="45">
        <v>61.57</v>
      </c>
      <c r="E14" s="20">
        <v>7.34</v>
      </c>
      <c r="F14" s="45">
        <v>7.76</v>
      </c>
      <c r="G14" s="20">
        <v>140</v>
      </c>
      <c r="H14" s="20">
        <v>16</v>
      </c>
      <c r="I14" s="20">
        <v>332</v>
      </c>
      <c r="J14" s="20">
        <v>36</v>
      </c>
      <c r="K14" s="20">
        <v>258</v>
      </c>
      <c r="L14" s="20">
        <v>28</v>
      </c>
      <c r="M14" s="20" t="s">
        <v>37</v>
      </c>
      <c r="N14" s="20">
        <v>500</v>
      </c>
      <c r="O14" s="20">
        <v>0.3</v>
      </c>
      <c r="P14" s="20">
        <v>24.24</v>
      </c>
      <c r="Q14" s="20">
        <v>1300000</v>
      </c>
      <c r="R14" s="17"/>
      <c r="T14" t="s">
        <v>38</v>
      </c>
    </row>
    <row r="15" spans="1:47" x14ac:dyDescent="0.3">
      <c r="B15" s="12">
        <v>44663</v>
      </c>
      <c r="C15" s="20">
        <f t="shared" si="0"/>
        <v>59610</v>
      </c>
      <c r="D15" s="45">
        <v>59.61</v>
      </c>
      <c r="E15" s="20">
        <v>7.32</v>
      </c>
      <c r="F15" s="45">
        <v>7.84</v>
      </c>
      <c r="G15" s="20">
        <v>150</v>
      </c>
      <c r="H15" s="20">
        <v>14</v>
      </c>
      <c r="I15" s="20">
        <v>324</v>
      </c>
      <c r="J15" s="20">
        <v>40</v>
      </c>
      <c r="K15" s="20">
        <v>287</v>
      </c>
      <c r="L15" s="20">
        <v>26</v>
      </c>
      <c r="M15" s="20" t="s">
        <v>37</v>
      </c>
      <c r="N15" s="20">
        <v>700</v>
      </c>
      <c r="O15" s="20">
        <v>0.2</v>
      </c>
      <c r="P15" s="20">
        <v>23.98</v>
      </c>
      <c r="Q15" s="20">
        <v>1700000</v>
      </c>
      <c r="R15" s="17"/>
    </row>
    <row r="16" spans="1:47" x14ac:dyDescent="0.3">
      <c r="B16" s="12">
        <v>44664</v>
      </c>
      <c r="C16" s="20">
        <f t="shared" si="0"/>
        <v>60100</v>
      </c>
      <c r="D16" s="45">
        <v>60.1</v>
      </c>
      <c r="E16" s="20">
        <v>7.18</v>
      </c>
      <c r="F16" s="45">
        <v>7.71</v>
      </c>
      <c r="G16" s="20">
        <v>145</v>
      </c>
      <c r="H16" s="20">
        <v>15</v>
      </c>
      <c r="I16" s="20">
        <v>320</v>
      </c>
      <c r="J16" s="20">
        <v>40</v>
      </c>
      <c r="K16" s="20">
        <v>240</v>
      </c>
      <c r="L16" s="20">
        <v>24</v>
      </c>
      <c r="M16" s="20" t="s">
        <v>37</v>
      </c>
      <c r="N16" s="20">
        <v>400</v>
      </c>
      <c r="O16" s="20">
        <v>0.2</v>
      </c>
      <c r="P16" s="20">
        <v>24.88</v>
      </c>
      <c r="Q16" s="20">
        <v>1400000</v>
      </c>
      <c r="R16" s="17"/>
    </row>
    <row r="17" spans="2:18" x14ac:dyDescent="0.3">
      <c r="B17" s="12">
        <v>44665</v>
      </c>
      <c r="C17" s="20">
        <f t="shared" si="0"/>
        <v>55250</v>
      </c>
      <c r="D17" s="45">
        <v>55.25</v>
      </c>
      <c r="E17" s="20">
        <v>7.22</v>
      </c>
      <c r="F17" s="45">
        <v>7.8</v>
      </c>
      <c r="G17" s="20">
        <v>135</v>
      </c>
      <c r="H17" s="20">
        <v>17</v>
      </c>
      <c r="I17" s="20">
        <v>304</v>
      </c>
      <c r="J17" s="20">
        <v>44</v>
      </c>
      <c r="K17" s="20">
        <v>266</v>
      </c>
      <c r="L17" s="20">
        <v>22</v>
      </c>
      <c r="M17" s="20" t="s">
        <v>37</v>
      </c>
      <c r="N17" s="20">
        <v>700</v>
      </c>
      <c r="O17" s="20">
        <v>0.3</v>
      </c>
      <c r="P17" s="20">
        <v>23.35</v>
      </c>
      <c r="Q17" s="20">
        <v>1700000</v>
      </c>
      <c r="R17" s="17"/>
    </row>
    <row r="18" spans="2:18" x14ac:dyDescent="0.3">
      <c r="B18" s="12">
        <v>44666</v>
      </c>
      <c r="C18" s="20">
        <f t="shared" si="0"/>
        <v>60790</v>
      </c>
      <c r="D18" s="45">
        <v>60.79</v>
      </c>
      <c r="E18" s="20">
        <v>7.19</v>
      </c>
      <c r="F18" s="45">
        <v>7.78</v>
      </c>
      <c r="G18" s="20">
        <v>140</v>
      </c>
      <c r="H18" s="20">
        <v>16</v>
      </c>
      <c r="I18" s="20">
        <v>296</v>
      </c>
      <c r="J18" s="20">
        <v>40</v>
      </c>
      <c r="K18" s="20">
        <v>264</v>
      </c>
      <c r="L18" s="20">
        <v>28</v>
      </c>
      <c r="M18" s="20" t="s">
        <v>37</v>
      </c>
      <c r="N18" s="20">
        <v>500</v>
      </c>
      <c r="O18" s="20">
        <v>0.2</v>
      </c>
      <c r="P18" s="20">
        <v>22.5</v>
      </c>
      <c r="Q18" s="20">
        <v>1300000</v>
      </c>
      <c r="R18" s="17"/>
    </row>
    <row r="19" spans="2:18" x14ac:dyDescent="0.3">
      <c r="B19" s="12">
        <v>44667</v>
      </c>
      <c r="C19" s="20">
        <f t="shared" si="0"/>
        <v>60610</v>
      </c>
      <c r="D19" s="45">
        <v>60.61</v>
      </c>
      <c r="E19" s="20">
        <v>7.22</v>
      </c>
      <c r="F19" s="45">
        <v>7.84</v>
      </c>
      <c r="G19" s="20">
        <v>135</v>
      </c>
      <c r="H19" s="20">
        <v>19</v>
      </c>
      <c r="I19" s="20">
        <v>304</v>
      </c>
      <c r="J19" s="20">
        <v>40</v>
      </c>
      <c r="K19" s="20">
        <v>290</v>
      </c>
      <c r="L19" s="20">
        <v>26</v>
      </c>
      <c r="M19" s="20" t="s">
        <v>37</v>
      </c>
      <c r="N19" s="20">
        <v>400</v>
      </c>
      <c r="O19" s="20">
        <v>0.3</v>
      </c>
      <c r="P19" s="20">
        <v>22.81</v>
      </c>
      <c r="Q19" s="20">
        <v>1400000</v>
      </c>
      <c r="R19" s="17"/>
    </row>
    <row r="20" spans="2:18" x14ac:dyDescent="0.3">
      <c r="B20" s="12">
        <v>44668</v>
      </c>
      <c r="C20" s="20">
        <f t="shared" si="0"/>
        <v>63840</v>
      </c>
      <c r="D20" s="45">
        <v>63.84</v>
      </c>
      <c r="E20" s="20">
        <v>7.16</v>
      </c>
      <c r="F20" s="45">
        <v>7.88</v>
      </c>
      <c r="G20" s="20">
        <v>145</v>
      </c>
      <c r="H20" s="20">
        <v>16</v>
      </c>
      <c r="I20" s="20">
        <v>360</v>
      </c>
      <c r="J20" s="20">
        <v>36</v>
      </c>
      <c r="K20" s="20">
        <v>255</v>
      </c>
      <c r="L20" s="20">
        <v>24</v>
      </c>
      <c r="M20" s="20" t="s">
        <v>37</v>
      </c>
      <c r="N20" s="20">
        <v>600</v>
      </c>
      <c r="O20" s="20">
        <v>0.3</v>
      </c>
      <c r="P20" s="20">
        <v>24.97</v>
      </c>
      <c r="Q20" s="20">
        <v>1400000</v>
      </c>
      <c r="R20" s="55" t="s">
        <v>39</v>
      </c>
    </row>
    <row r="21" spans="2:18" x14ac:dyDescent="0.3">
      <c r="B21" s="12">
        <v>44669</v>
      </c>
      <c r="C21" s="20">
        <f t="shared" si="0"/>
        <v>64019.999999999993</v>
      </c>
      <c r="D21" s="45">
        <v>64.02</v>
      </c>
      <c r="E21" s="20">
        <v>7.18</v>
      </c>
      <c r="F21" s="45">
        <v>7.84</v>
      </c>
      <c r="G21" s="20">
        <v>135</v>
      </c>
      <c r="H21" s="20">
        <v>14</v>
      </c>
      <c r="I21" s="20">
        <v>328</v>
      </c>
      <c r="J21" s="20">
        <v>36</v>
      </c>
      <c r="K21" s="20">
        <v>286</v>
      </c>
      <c r="L21" s="20">
        <v>26</v>
      </c>
      <c r="M21" s="20" t="s">
        <v>37</v>
      </c>
      <c r="N21" s="20">
        <v>400</v>
      </c>
      <c r="O21" s="20">
        <v>0.2</v>
      </c>
      <c r="P21" s="20">
        <v>24.86</v>
      </c>
      <c r="Q21" s="20">
        <v>1300000</v>
      </c>
      <c r="R21" s="53"/>
    </row>
    <row r="22" spans="2:18" x14ac:dyDescent="0.3">
      <c r="B22" s="12">
        <v>44670</v>
      </c>
      <c r="C22" s="20">
        <f t="shared" si="0"/>
        <v>60150</v>
      </c>
      <c r="D22" s="45">
        <v>60.15</v>
      </c>
      <c r="E22" s="20">
        <v>7.14</v>
      </c>
      <c r="F22" s="45">
        <v>7.82</v>
      </c>
      <c r="G22" s="20">
        <v>140</v>
      </c>
      <c r="H22" s="20">
        <v>17</v>
      </c>
      <c r="I22" s="20">
        <v>332</v>
      </c>
      <c r="J22" s="20">
        <v>40</v>
      </c>
      <c r="K22" s="20">
        <v>255</v>
      </c>
      <c r="L22" s="20">
        <v>30</v>
      </c>
      <c r="M22" s="20" t="s">
        <v>37</v>
      </c>
      <c r="N22" s="20">
        <v>700</v>
      </c>
      <c r="O22" s="20">
        <v>0.2</v>
      </c>
      <c r="P22" s="20">
        <v>24.33</v>
      </c>
      <c r="Q22" s="20">
        <v>1700000</v>
      </c>
      <c r="R22" s="53"/>
    </row>
    <row r="23" spans="2:18" x14ac:dyDescent="0.3">
      <c r="B23" s="12">
        <v>44671</v>
      </c>
      <c r="C23" s="20">
        <f t="shared" si="0"/>
        <v>52710</v>
      </c>
      <c r="D23" s="45">
        <v>52.71</v>
      </c>
      <c r="E23" s="20">
        <v>7.18</v>
      </c>
      <c r="F23" s="45">
        <v>7.8</v>
      </c>
      <c r="G23" s="20">
        <v>145</v>
      </c>
      <c r="H23" s="20">
        <v>18</v>
      </c>
      <c r="I23" s="20">
        <v>320</v>
      </c>
      <c r="J23" s="20">
        <v>36</v>
      </c>
      <c r="K23" s="20">
        <v>246</v>
      </c>
      <c r="L23" s="20">
        <v>28</v>
      </c>
      <c r="M23" s="20" t="s">
        <v>37</v>
      </c>
      <c r="N23" s="20">
        <v>600</v>
      </c>
      <c r="O23" s="20">
        <v>0.2</v>
      </c>
      <c r="P23" s="20">
        <v>23.36</v>
      </c>
      <c r="Q23" s="20">
        <v>1400000</v>
      </c>
      <c r="R23" s="53"/>
    </row>
    <row r="24" spans="2:18" x14ac:dyDescent="0.3">
      <c r="B24" s="12">
        <v>44672</v>
      </c>
      <c r="C24" s="20">
        <f t="shared" si="0"/>
        <v>61370</v>
      </c>
      <c r="D24" s="45">
        <v>61.37</v>
      </c>
      <c r="E24" s="20">
        <v>7.18</v>
      </c>
      <c r="F24" s="45">
        <v>7.64</v>
      </c>
      <c r="G24" s="20">
        <v>150</v>
      </c>
      <c r="H24" s="20">
        <v>19</v>
      </c>
      <c r="I24" s="20">
        <v>312</v>
      </c>
      <c r="J24" s="20">
        <v>40</v>
      </c>
      <c r="K24" s="20">
        <v>250</v>
      </c>
      <c r="L24" s="20">
        <v>30</v>
      </c>
      <c r="M24" s="20" t="s">
        <v>37</v>
      </c>
      <c r="N24" s="20">
        <v>400</v>
      </c>
      <c r="O24" s="20">
        <v>0.3</v>
      </c>
      <c r="P24" s="20">
        <v>23.12</v>
      </c>
      <c r="Q24" s="20">
        <v>1700000</v>
      </c>
      <c r="R24" s="53"/>
    </row>
    <row r="25" spans="2:18" x14ac:dyDescent="0.3">
      <c r="B25" s="12">
        <v>44673</v>
      </c>
      <c r="C25" s="20">
        <f t="shared" si="0"/>
        <v>62240</v>
      </c>
      <c r="D25" s="45">
        <v>62.24</v>
      </c>
      <c r="E25" s="20">
        <v>7.14</v>
      </c>
      <c r="F25" s="45">
        <v>7.74</v>
      </c>
      <c r="G25" s="20">
        <v>140</v>
      </c>
      <c r="H25" s="20">
        <v>17</v>
      </c>
      <c r="I25" s="20">
        <v>320</v>
      </c>
      <c r="J25" s="20">
        <v>36</v>
      </c>
      <c r="K25" s="20">
        <v>280</v>
      </c>
      <c r="L25" s="20">
        <v>24</v>
      </c>
      <c r="M25" s="20" t="s">
        <v>37</v>
      </c>
      <c r="N25" s="20">
        <v>500</v>
      </c>
      <c r="O25" s="20">
        <v>0.2</v>
      </c>
      <c r="P25" s="20">
        <v>23.38</v>
      </c>
      <c r="Q25" s="20">
        <v>1300000</v>
      </c>
      <c r="R25" s="54"/>
    </row>
    <row r="26" spans="2:18" ht="100.8" x14ac:dyDescent="0.3">
      <c r="B26" s="12">
        <v>44674</v>
      </c>
      <c r="C26" s="20">
        <f t="shared" si="0"/>
        <v>59110</v>
      </c>
      <c r="D26" s="45">
        <v>59.11</v>
      </c>
      <c r="E26" s="45">
        <v>7.2</v>
      </c>
      <c r="F26" s="45">
        <v>7.8</v>
      </c>
      <c r="G26" s="20">
        <v>145</v>
      </c>
      <c r="H26" s="20">
        <v>16</v>
      </c>
      <c r="I26" s="20">
        <v>336</v>
      </c>
      <c r="J26" s="20">
        <v>48</v>
      </c>
      <c r="K26" s="20">
        <v>260</v>
      </c>
      <c r="L26" s="20">
        <v>28</v>
      </c>
      <c r="M26" s="20" t="s">
        <v>37</v>
      </c>
      <c r="N26" s="20">
        <v>700</v>
      </c>
      <c r="O26" s="20">
        <v>0.2</v>
      </c>
      <c r="P26" s="20">
        <v>22.18</v>
      </c>
      <c r="Q26" s="20">
        <v>1700000</v>
      </c>
      <c r="R26" s="47" t="s">
        <v>40</v>
      </c>
    </row>
    <row r="27" spans="2:18" ht="18.600000000000001" customHeight="1" x14ac:dyDescent="0.3">
      <c r="B27" s="12">
        <v>44675</v>
      </c>
      <c r="C27" s="20">
        <f t="shared" si="0"/>
        <v>56140</v>
      </c>
      <c r="D27" s="45">
        <v>56.14</v>
      </c>
      <c r="E27" s="20">
        <v>7.22</v>
      </c>
      <c r="F27" s="45">
        <v>7.74</v>
      </c>
      <c r="G27" s="20">
        <v>150</v>
      </c>
      <c r="H27" s="20">
        <v>17</v>
      </c>
      <c r="I27" s="20">
        <v>316</v>
      </c>
      <c r="J27" s="20">
        <v>40</v>
      </c>
      <c r="K27" s="20">
        <v>265</v>
      </c>
      <c r="L27" s="20">
        <v>30</v>
      </c>
      <c r="M27" s="20" t="s">
        <v>37</v>
      </c>
      <c r="N27" s="20">
        <v>600</v>
      </c>
      <c r="O27" s="20">
        <v>0.2</v>
      </c>
      <c r="P27" s="20">
        <v>21.15</v>
      </c>
      <c r="Q27" s="20">
        <v>1400000</v>
      </c>
      <c r="R27" s="74" t="s">
        <v>44</v>
      </c>
    </row>
    <row r="28" spans="2:18" ht="18.600000000000001" customHeight="1" x14ac:dyDescent="0.3">
      <c r="B28" s="12">
        <v>44676</v>
      </c>
      <c r="C28" s="20">
        <f t="shared" si="0"/>
        <v>49720</v>
      </c>
      <c r="D28" s="45">
        <v>49.72</v>
      </c>
      <c r="E28" s="20">
        <v>7.26</v>
      </c>
      <c r="F28" s="45">
        <v>7.64</v>
      </c>
      <c r="G28" s="20">
        <v>140</v>
      </c>
      <c r="H28" s="20">
        <v>14</v>
      </c>
      <c r="I28" s="20">
        <v>324</v>
      </c>
      <c r="J28" s="20">
        <v>48</v>
      </c>
      <c r="K28" s="20">
        <v>244</v>
      </c>
      <c r="L28" s="20">
        <v>28</v>
      </c>
      <c r="M28" s="20" t="s">
        <v>37</v>
      </c>
      <c r="N28" s="20">
        <v>700</v>
      </c>
      <c r="O28" s="20">
        <v>0.3</v>
      </c>
      <c r="P28" s="20">
        <v>24.09</v>
      </c>
      <c r="Q28" s="20">
        <v>1700000</v>
      </c>
      <c r="R28" s="75"/>
    </row>
    <row r="29" spans="2:18" ht="18.600000000000001" customHeight="1" x14ac:dyDescent="0.3">
      <c r="B29" s="12">
        <v>44677</v>
      </c>
      <c r="C29" s="20">
        <f t="shared" si="0"/>
        <v>55970</v>
      </c>
      <c r="D29" s="45">
        <v>55.97</v>
      </c>
      <c r="E29" s="20">
        <v>7.27</v>
      </c>
      <c r="F29" s="45">
        <v>7.84</v>
      </c>
      <c r="G29" s="20">
        <v>130</v>
      </c>
      <c r="H29" s="20">
        <v>19</v>
      </c>
      <c r="I29" s="20">
        <v>316</v>
      </c>
      <c r="J29" s="20">
        <v>44</v>
      </c>
      <c r="K29" s="20">
        <v>285</v>
      </c>
      <c r="L29" s="20">
        <v>28</v>
      </c>
      <c r="M29" s="20" t="s">
        <v>37</v>
      </c>
      <c r="N29" s="20">
        <v>600</v>
      </c>
      <c r="O29" s="20">
        <v>0.2</v>
      </c>
      <c r="P29" s="20">
        <v>21.86</v>
      </c>
      <c r="Q29" s="20">
        <v>1400000</v>
      </c>
      <c r="R29" s="75"/>
    </row>
    <row r="30" spans="2:18" ht="18.600000000000001" customHeight="1" x14ac:dyDescent="0.3">
      <c r="B30" s="12">
        <v>44678</v>
      </c>
      <c r="C30" s="20">
        <f t="shared" si="0"/>
        <v>57430</v>
      </c>
      <c r="D30" s="45">
        <v>57.43</v>
      </c>
      <c r="E30" s="20">
        <v>7.19</v>
      </c>
      <c r="F30" s="45">
        <v>7.64</v>
      </c>
      <c r="G30" s="20">
        <v>140</v>
      </c>
      <c r="H30" s="20">
        <v>18</v>
      </c>
      <c r="I30" s="20">
        <v>320</v>
      </c>
      <c r="J30" s="20">
        <v>40</v>
      </c>
      <c r="K30" s="20">
        <v>255</v>
      </c>
      <c r="L30" s="20">
        <v>28</v>
      </c>
      <c r="M30" s="20" t="s">
        <v>37</v>
      </c>
      <c r="N30" s="20">
        <v>900</v>
      </c>
      <c r="O30" s="20">
        <v>0.2</v>
      </c>
      <c r="P30" s="20">
        <v>21.72</v>
      </c>
      <c r="Q30" s="20">
        <v>1700000</v>
      </c>
      <c r="R30" s="75"/>
    </row>
    <row r="31" spans="2:18" ht="18.600000000000001" customHeight="1" x14ac:dyDescent="0.3">
      <c r="B31" s="12">
        <v>44679</v>
      </c>
      <c r="C31" s="20">
        <f t="shared" si="0"/>
        <v>61320</v>
      </c>
      <c r="D31" s="45">
        <v>61.32</v>
      </c>
      <c r="E31" s="20">
        <v>7.24</v>
      </c>
      <c r="F31" s="45">
        <v>7.74</v>
      </c>
      <c r="G31" s="20">
        <v>135</v>
      </c>
      <c r="H31" s="20">
        <v>17</v>
      </c>
      <c r="I31" s="20">
        <v>328</v>
      </c>
      <c r="J31" s="20">
        <v>40</v>
      </c>
      <c r="K31" s="20">
        <v>287</v>
      </c>
      <c r="L31" s="20">
        <v>30</v>
      </c>
      <c r="M31" s="20" t="s">
        <v>37</v>
      </c>
      <c r="N31" s="20">
        <v>400</v>
      </c>
      <c r="O31" s="20">
        <v>0.3</v>
      </c>
      <c r="P31" s="20">
        <v>22.41</v>
      </c>
      <c r="Q31" s="20">
        <v>1400000</v>
      </c>
      <c r="R31" s="75"/>
    </row>
    <row r="32" spans="2:18" ht="18.600000000000001" customHeight="1" x14ac:dyDescent="0.3">
      <c r="B32" s="12">
        <v>44680</v>
      </c>
      <c r="C32" s="20">
        <f t="shared" si="0"/>
        <v>60530</v>
      </c>
      <c r="D32" s="45">
        <v>60.53</v>
      </c>
      <c r="E32" s="20">
        <v>7.16</v>
      </c>
      <c r="F32" s="45">
        <v>7.78</v>
      </c>
      <c r="G32" s="20">
        <v>150</v>
      </c>
      <c r="H32" s="20">
        <v>14</v>
      </c>
      <c r="I32" s="20">
        <v>316</v>
      </c>
      <c r="J32" s="20">
        <v>36</v>
      </c>
      <c r="K32" s="20">
        <v>250</v>
      </c>
      <c r="L32" s="20">
        <v>24</v>
      </c>
      <c r="M32" s="20" t="s">
        <v>37</v>
      </c>
      <c r="N32" s="20">
        <v>600</v>
      </c>
      <c r="O32" s="20">
        <v>0.3</v>
      </c>
      <c r="P32" s="20">
        <v>21.13</v>
      </c>
      <c r="Q32" s="20">
        <v>1300000</v>
      </c>
      <c r="R32" s="75"/>
    </row>
    <row r="33" spans="1:18" ht="18.600000000000001" customHeight="1" thickBot="1" x14ac:dyDescent="0.35">
      <c r="B33" s="43">
        <v>44681</v>
      </c>
      <c r="C33" s="44">
        <f t="shared" si="0"/>
        <v>64510.000000000007</v>
      </c>
      <c r="D33" s="49">
        <v>64.510000000000005</v>
      </c>
      <c r="E33" s="49">
        <v>7.1</v>
      </c>
      <c r="F33" s="49">
        <v>7.8</v>
      </c>
      <c r="G33" s="44">
        <v>140</v>
      </c>
      <c r="H33" s="44">
        <v>17</v>
      </c>
      <c r="I33" s="44">
        <v>280</v>
      </c>
      <c r="J33" s="44">
        <v>40</v>
      </c>
      <c r="K33" s="44">
        <v>205</v>
      </c>
      <c r="L33" s="44">
        <v>26</v>
      </c>
      <c r="M33" s="44" t="s">
        <v>37</v>
      </c>
      <c r="N33" s="44">
        <v>500</v>
      </c>
      <c r="O33" s="44">
        <v>0.2</v>
      </c>
      <c r="P33" s="44">
        <v>21.74</v>
      </c>
      <c r="Q33" s="44">
        <v>1400000</v>
      </c>
      <c r="R33" s="76"/>
    </row>
    <row r="34" spans="1:18" ht="15" thickBot="1" x14ac:dyDescent="0.35">
      <c r="B34" s="11" t="s">
        <v>32</v>
      </c>
      <c r="C34" s="18">
        <f>AVERAGE(C4:C33)</f>
        <v>59750.333333333336</v>
      </c>
      <c r="D34" s="18">
        <f t="shared" ref="D34:Q34" si="1">AVERAGE(D4:D33)</f>
        <v>59.75033333333333</v>
      </c>
      <c r="E34" s="18">
        <f t="shared" si="1"/>
        <v>7.2063333333333333</v>
      </c>
      <c r="F34" s="18">
        <f t="shared" si="1"/>
        <v>7.7760000000000007</v>
      </c>
      <c r="G34" s="18">
        <f t="shared" si="1"/>
        <v>140.16666666666666</v>
      </c>
      <c r="H34" s="18">
        <f t="shared" si="1"/>
        <v>16.066666666666666</v>
      </c>
      <c r="I34" s="18">
        <f t="shared" si="1"/>
        <v>319.73333333333335</v>
      </c>
      <c r="J34" s="18">
        <f t="shared" si="1"/>
        <v>39.733333333333334</v>
      </c>
      <c r="K34" s="18">
        <f t="shared" si="1"/>
        <v>263.56666666666666</v>
      </c>
      <c r="L34" s="18">
        <f t="shared" si="1"/>
        <v>26.6</v>
      </c>
      <c r="M34" s="18" t="s">
        <v>37</v>
      </c>
      <c r="N34" s="18">
        <f t="shared" si="1"/>
        <v>560</v>
      </c>
      <c r="O34" s="18">
        <f t="shared" si="1"/>
        <v>0.2466666666666667</v>
      </c>
      <c r="P34" s="18">
        <f t="shared" si="1"/>
        <v>23.279000000000003</v>
      </c>
      <c r="Q34" s="18">
        <f t="shared" si="1"/>
        <v>1463333.3333333333</v>
      </c>
      <c r="R34" s="42"/>
    </row>
    <row r="35" spans="1:18" x14ac:dyDescent="0.3">
      <c r="C35" s="48">
        <f>SUM(C4:C33)</f>
        <v>1792510</v>
      </c>
      <c r="D35" s="48">
        <f>SUM(D4:D33)</f>
        <v>1792.51</v>
      </c>
    </row>
    <row r="40" spans="1:18" ht="40.799999999999997" customHeight="1" x14ac:dyDescent="0.3">
      <c r="A40" s="13"/>
      <c r="B40" s="52" t="s">
        <v>33</v>
      </c>
      <c r="C40" s="52"/>
      <c r="D40" s="52" t="s">
        <v>34</v>
      </c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</row>
    <row r="42" spans="1:18" x14ac:dyDescent="0.3">
      <c r="A42" s="14"/>
      <c r="B42" s="14" t="s">
        <v>35</v>
      </c>
      <c r="C42" s="15">
        <f>MIN(C4:C33)</f>
        <v>49720</v>
      </c>
      <c r="D42" s="15">
        <f t="shared" ref="D42:Q42" si="2">MIN(D4:D33)</f>
        <v>49.72</v>
      </c>
      <c r="E42" s="15">
        <f t="shared" si="2"/>
        <v>7.1</v>
      </c>
      <c r="F42" s="15">
        <f t="shared" si="2"/>
        <v>7.6</v>
      </c>
      <c r="G42" s="15">
        <f t="shared" si="2"/>
        <v>130</v>
      </c>
      <c r="H42" s="15">
        <f t="shared" si="2"/>
        <v>13</v>
      </c>
      <c r="I42" s="15">
        <f t="shared" si="2"/>
        <v>280</v>
      </c>
      <c r="J42" s="15">
        <f t="shared" si="2"/>
        <v>36</v>
      </c>
      <c r="K42" s="15">
        <f t="shared" si="2"/>
        <v>205</v>
      </c>
      <c r="L42" s="15">
        <f t="shared" si="2"/>
        <v>22</v>
      </c>
      <c r="M42" s="15"/>
      <c r="N42" s="15">
        <f t="shared" si="2"/>
        <v>400</v>
      </c>
      <c r="O42" s="15">
        <f t="shared" si="2"/>
        <v>0.2</v>
      </c>
      <c r="P42" s="15">
        <f t="shared" si="2"/>
        <v>21.13</v>
      </c>
      <c r="Q42" s="15">
        <f t="shared" si="2"/>
        <v>1300000</v>
      </c>
      <c r="R42" s="15"/>
    </row>
    <row r="43" spans="1:18" x14ac:dyDescent="0.3">
      <c r="A43" s="14"/>
      <c r="B43" s="14"/>
    </row>
    <row r="44" spans="1:18" x14ac:dyDescent="0.3">
      <c r="A44" s="14"/>
      <c r="B44" s="14" t="s">
        <v>36</v>
      </c>
      <c r="C44" s="15">
        <f>MAX(C4:C33)</f>
        <v>64900.000000000007</v>
      </c>
      <c r="D44" s="15">
        <f t="shared" ref="D44:Q44" si="3">MAX(D4:D33)</f>
        <v>64.900000000000006</v>
      </c>
      <c r="E44" s="15">
        <f t="shared" si="3"/>
        <v>7.34</v>
      </c>
      <c r="F44" s="15">
        <f t="shared" si="3"/>
        <v>7.94</v>
      </c>
      <c r="G44" s="15">
        <f t="shared" si="3"/>
        <v>150</v>
      </c>
      <c r="H44" s="15">
        <f t="shared" si="3"/>
        <v>19</v>
      </c>
      <c r="I44" s="15">
        <f t="shared" si="3"/>
        <v>360</v>
      </c>
      <c r="J44" s="15">
        <f t="shared" si="3"/>
        <v>48</v>
      </c>
      <c r="K44" s="15">
        <f t="shared" si="3"/>
        <v>290</v>
      </c>
      <c r="L44" s="15">
        <f t="shared" si="3"/>
        <v>30</v>
      </c>
      <c r="M44" s="15"/>
      <c r="N44" s="15">
        <f t="shared" si="3"/>
        <v>900</v>
      </c>
      <c r="O44" s="15">
        <f t="shared" si="3"/>
        <v>0.4</v>
      </c>
      <c r="P44" s="15">
        <f t="shared" si="3"/>
        <v>25.01</v>
      </c>
      <c r="Q44" s="15">
        <f t="shared" si="3"/>
        <v>1700000</v>
      </c>
      <c r="R44" s="15"/>
    </row>
  </sheetData>
  <mergeCells count="14">
    <mergeCell ref="B40:C40"/>
    <mergeCell ref="D40:R40"/>
    <mergeCell ref="B1:R1"/>
    <mergeCell ref="B2:B3"/>
    <mergeCell ref="C2:D2"/>
    <mergeCell ref="E2:F2"/>
    <mergeCell ref="G2:H2"/>
    <mergeCell ref="I2:J2"/>
    <mergeCell ref="K2:L2"/>
    <mergeCell ref="M2:N2"/>
    <mergeCell ref="P2:Q2"/>
    <mergeCell ref="R2:R3"/>
    <mergeCell ref="R20:R25"/>
    <mergeCell ref="R27:R3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U44"/>
  <sheetViews>
    <sheetView topLeftCell="A32" workbookViewId="0">
      <selection activeCell="F21" sqref="D21:R44"/>
    </sheetView>
  </sheetViews>
  <sheetFormatPr defaultRowHeight="14.4" x14ac:dyDescent="0.3"/>
  <cols>
    <col min="2" max="2" width="9.44140625" customWidth="1"/>
    <col min="3" max="3" width="8.5546875" customWidth="1"/>
    <col min="4" max="4" width="6.33203125" customWidth="1"/>
    <col min="5" max="7" width="8.33203125" customWidth="1"/>
    <col min="10" max="10" width="8.77734375" customWidth="1"/>
    <col min="12" max="12" width="8.77734375" customWidth="1"/>
    <col min="16" max="16" width="8.33203125" customWidth="1"/>
    <col min="17" max="17" width="10.6640625" customWidth="1"/>
    <col min="18" max="18" width="23.21875" customWidth="1"/>
    <col min="21" max="21" width="12" bestFit="1" customWidth="1"/>
    <col min="22" max="22" width="14.88671875" customWidth="1"/>
  </cols>
  <sheetData>
    <row r="1" spans="1:47" ht="69.75" customHeight="1" thickBot="1" x14ac:dyDescent="0.6">
      <c r="A1" s="1"/>
      <c r="B1" s="56" t="s">
        <v>29</v>
      </c>
      <c r="C1" s="57"/>
      <c r="D1" s="57"/>
      <c r="E1" s="57"/>
      <c r="F1" s="57"/>
      <c r="G1" s="57"/>
      <c r="H1" s="57"/>
      <c r="I1" s="58"/>
      <c r="J1" s="58"/>
      <c r="K1" s="57"/>
      <c r="L1" s="57"/>
      <c r="M1" s="57"/>
      <c r="N1" s="57"/>
      <c r="O1" s="57"/>
      <c r="P1" s="57"/>
      <c r="Q1" s="57"/>
      <c r="R1" s="59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78.599999999999994" customHeight="1" thickBot="1" x14ac:dyDescent="0.35">
      <c r="A2" s="1"/>
      <c r="B2" s="60" t="s">
        <v>0</v>
      </c>
      <c r="C2" s="62" t="s">
        <v>26</v>
      </c>
      <c r="D2" s="63"/>
      <c r="E2" s="64" t="s">
        <v>1</v>
      </c>
      <c r="F2" s="65"/>
      <c r="G2" s="66" t="s">
        <v>2</v>
      </c>
      <c r="H2" s="67"/>
      <c r="I2" s="68" t="s">
        <v>3</v>
      </c>
      <c r="J2" s="69"/>
      <c r="K2" s="70" t="s">
        <v>4</v>
      </c>
      <c r="L2" s="67"/>
      <c r="M2" s="71" t="s">
        <v>5</v>
      </c>
      <c r="N2" s="67"/>
      <c r="O2" s="2" t="s">
        <v>6</v>
      </c>
      <c r="P2" s="71" t="s">
        <v>7</v>
      </c>
      <c r="Q2" s="72"/>
      <c r="R2" s="73" t="s">
        <v>8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66.599999999999994" thickBot="1" x14ac:dyDescent="0.35">
      <c r="A3" s="3"/>
      <c r="B3" s="61"/>
      <c r="C3" s="4" t="s">
        <v>9</v>
      </c>
      <c r="D3" s="5" t="s">
        <v>10</v>
      </c>
      <c r="E3" s="6" t="s">
        <v>11</v>
      </c>
      <c r="F3" s="6" t="s">
        <v>22</v>
      </c>
      <c r="G3" s="24" t="s">
        <v>12</v>
      </c>
      <c r="H3" s="25" t="s">
        <v>23</v>
      </c>
      <c r="I3" s="7" t="s">
        <v>13</v>
      </c>
      <c r="J3" s="7" t="s">
        <v>14</v>
      </c>
      <c r="K3" s="8" t="s">
        <v>15</v>
      </c>
      <c r="L3" s="8" t="s">
        <v>24</v>
      </c>
      <c r="M3" s="9" t="s">
        <v>16</v>
      </c>
      <c r="N3" s="10" t="s">
        <v>17</v>
      </c>
      <c r="O3" s="10" t="s">
        <v>18</v>
      </c>
      <c r="P3" s="10" t="s">
        <v>19</v>
      </c>
      <c r="Q3" s="10" t="s">
        <v>20</v>
      </c>
      <c r="R3" s="61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x14ac:dyDescent="0.3">
      <c r="B4" s="12">
        <v>44652</v>
      </c>
      <c r="C4" s="19">
        <f>D4*1000</f>
        <v>33410</v>
      </c>
      <c r="D4" s="19">
        <v>33.409999999999997</v>
      </c>
      <c r="E4" s="19">
        <v>7.28</v>
      </c>
      <c r="F4" s="19">
        <v>7.59</v>
      </c>
      <c r="G4" s="19">
        <v>153</v>
      </c>
      <c r="H4" s="19">
        <v>23</v>
      </c>
      <c r="I4" s="19">
        <v>352</v>
      </c>
      <c r="J4" s="19">
        <v>44</v>
      </c>
      <c r="K4" s="19">
        <v>312</v>
      </c>
      <c r="L4" s="19">
        <v>35</v>
      </c>
      <c r="M4" s="35" t="s">
        <v>37</v>
      </c>
      <c r="N4" s="19">
        <v>600</v>
      </c>
      <c r="O4" s="19">
        <v>0.3</v>
      </c>
      <c r="P4" s="19">
        <v>22.7</v>
      </c>
      <c r="Q4" s="19">
        <v>1400000</v>
      </c>
      <c r="R4" s="17"/>
    </row>
    <row r="5" spans="1:47" x14ac:dyDescent="0.3">
      <c r="B5" s="12">
        <v>44653</v>
      </c>
      <c r="C5" s="20">
        <f t="shared" ref="C5:C33" si="0">D5*1000</f>
        <v>34920</v>
      </c>
      <c r="D5" s="20">
        <v>34.92</v>
      </c>
      <c r="E5" s="20">
        <v>7.34</v>
      </c>
      <c r="F5" s="20">
        <v>7.63</v>
      </c>
      <c r="G5" s="20">
        <v>162</v>
      </c>
      <c r="H5" s="20">
        <v>25</v>
      </c>
      <c r="I5" s="20">
        <v>344</v>
      </c>
      <c r="J5" s="20">
        <v>40</v>
      </c>
      <c r="K5" s="20">
        <v>320</v>
      </c>
      <c r="L5" s="20">
        <v>33</v>
      </c>
      <c r="M5" s="20" t="s">
        <v>37</v>
      </c>
      <c r="N5" s="20">
        <v>500</v>
      </c>
      <c r="O5" s="20">
        <v>0.2</v>
      </c>
      <c r="P5" s="20">
        <v>23.1</v>
      </c>
      <c r="Q5" s="20">
        <v>1200000</v>
      </c>
      <c r="R5" s="17"/>
    </row>
    <row r="6" spans="1:47" x14ac:dyDescent="0.3">
      <c r="B6" s="12">
        <v>44654</v>
      </c>
      <c r="C6" s="20">
        <f t="shared" si="0"/>
        <v>33860</v>
      </c>
      <c r="D6" s="20">
        <v>33.86</v>
      </c>
      <c r="E6" s="20">
        <v>7.21</v>
      </c>
      <c r="F6" s="20">
        <v>7.54</v>
      </c>
      <c r="G6" s="20">
        <v>156</v>
      </c>
      <c r="H6" s="20">
        <v>22</v>
      </c>
      <c r="I6" s="20">
        <v>356</v>
      </c>
      <c r="J6" s="20">
        <v>44</v>
      </c>
      <c r="K6" s="20">
        <v>305</v>
      </c>
      <c r="L6" s="20">
        <v>34</v>
      </c>
      <c r="M6" s="20" t="s">
        <v>37</v>
      </c>
      <c r="N6" s="20">
        <v>700</v>
      </c>
      <c r="O6" s="20">
        <v>0.3</v>
      </c>
      <c r="P6" s="20">
        <v>22.9</v>
      </c>
      <c r="Q6" s="20">
        <v>1300000</v>
      </c>
      <c r="R6" s="17"/>
    </row>
    <row r="7" spans="1:47" x14ac:dyDescent="0.3">
      <c r="B7" s="12">
        <v>44655</v>
      </c>
      <c r="C7" s="20">
        <f t="shared" si="0"/>
        <v>35060</v>
      </c>
      <c r="D7" s="20">
        <v>35.06</v>
      </c>
      <c r="E7" s="20">
        <v>7.26</v>
      </c>
      <c r="F7" s="20">
        <v>7.67</v>
      </c>
      <c r="G7" s="20">
        <v>165</v>
      </c>
      <c r="H7" s="20">
        <v>26</v>
      </c>
      <c r="I7" s="20">
        <v>348</v>
      </c>
      <c r="J7" s="20">
        <v>36</v>
      </c>
      <c r="K7" s="20">
        <v>316</v>
      </c>
      <c r="L7" s="20">
        <v>31</v>
      </c>
      <c r="M7" s="20" t="s">
        <v>37</v>
      </c>
      <c r="N7" s="20">
        <v>400</v>
      </c>
      <c r="O7" s="20">
        <v>0.2</v>
      </c>
      <c r="P7" s="20">
        <v>22.5</v>
      </c>
      <c r="Q7" s="20">
        <v>1100000</v>
      </c>
      <c r="R7" s="17"/>
    </row>
    <row r="8" spans="1:47" x14ac:dyDescent="0.3">
      <c r="B8" s="12">
        <v>44656</v>
      </c>
      <c r="C8" s="20">
        <f t="shared" si="0"/>
        <v>34560</v>
      </c>
      <c r="D8" s="20">
        <v>34.56</v>
      </c>
      <c r="E8" s="20">
        <v>7.31</v>
      </c>
      <c r="F8" s="20">
        <v>7.62</v>
      </c>
      <c r="G8" s="20">
        <v>159</v>
      </c>
      <c r="H8" s="20">
        <v>24</v>
      </c>
      <c r="I8" s="20">
        <v>364</v>
      </c>
      <c r="J8" s="20">
        <v>44</v>
      </c>
      <c r="K8" s="20">
        <v>308</v>
      </c>
      <c r="L8" s="20">
        <v>36</v>
      </c>
      <c r="M8" s="20" t="s">
        <v>37</v>
      </c>
      <c r="N8" s="20">
        <v>600</v>
      </c>
      <c r="O8" s="20">
        <v>0.3</v>
      </c>
      <c r="P8" s="20">
        <v>23.2</v>
      </c>
      <c r="Q8" s="20">
        <v>1200000</v>
      </c>
      <c r="R8" s="17"/>
    </row>
    <row r="9" spans="1:47" x14ac:dyDescent="0.3">
      <c r="B9" s="12">
        <v>44657</v>
      </c>
      <c r="C9" s="20">
        <f t="shared" si="0"/>
        <v>34200</v>
      </c>
      <c r="D9" s="20">
        <v>34.200000000000003</v>
      </c>
      <c r="E9" s="45">
        <v>7.4</v>
      </c>
      <c r="F9" s="20">
        <v>7.56</v>
      </c>
      <c r="G9" s="20">
        <v>153</v>
      </c>
      <c r="H9" s="20">
        <v>23</v>
      </c>
      <c r="I9" s="20">
        <v>352</v>
      </c>
      <c r="J9" s="20">
        <v>40</v>
      </c>
      <c r="K9" s="20">
        <v>320</v>
      </c>
      <c r="L9" s="20">
        <v>32</v>
      </c>
      <c r="M9" s="20" t="s">
        <v>37</v>
      </c>
      <c r="N9" s="20">
        <v>700</v>
      </c>
      <c r="O9" s="20">
        <v>0.2</v>
      </c>
      <c r="P9" s="20">
        <v>23.5</v>
      </c>
      <c r="Q9" s="20">
        <v>1400000</v>
      </c>
      <c r="R9" s="17"/>
    </row>
    <row r="10" spans="1:47" x14ac:dyDescent="0.3">
      <c r="B10" s="12">
        <v>44658</v>
      </c>
      <c r="C10" s="20">
        <f t="shared" si="0"/>
        <v>33500</v>
      </c>
      <c r="D10" s="20">
        <v>33.5</v>
      </c>
      <c r="E10" s="20">
        <v>7.36</v>
      </c>
      <c r="F10" s="20">
        <v>7.65</v>
      </c>
      <c r="G10" s="20">
        <v>162</v>
      </c>
      <c r="H10" s="20">
        <v>25</v>
      </c>
      <c r="I10" s="20">
        <v>340</v>
      </c>
      <c r="J10" s="20">
        <v>36</v>
      </c>
      <c r="K10" s="20">
        <v>312</v>
      </c>
      <c r="L10" s="20">
        <v>37</v>
      </c>
      <c r="M10" s="20" t="s">
        <v>37</v>
      </c>
      <c r="N10" s="20">
        <v>500</v>
      </c>
      <c r="O10" s="20">
        <v>0.2</v>
      </c>
      <c r="P10" s="20">
        <v>23.1</v>
      </c>
      <c r="Q10" s="20">
        <v>1100000</v>
      </c>
      <c r="R10" s="17"/>
    </row>
    <row r="11" spans="1:47" x14ac:dyDescent="0.3">
      <c r="B11" s="12">
        <v>44659</v>
      </c>
      <c r="C11" s="20">
        <f t="shared" si="0"/>
        <v>32520.000000000004</v>
      </c>
      <c r="D11" s="20">
        <v>32.520000000000003</v>
      </c>
      <c r="E11" s="20">
        <v>7.23</v>
      </c>
      <c r="F11" s="20">
        <v>7.59</v>
      </c>
      <c r="G11" s="20">
        <v>156</v>
      </c>
      <c r="H11" s="20">
        <v>22</v>
      </c>
      <c r="I11" s="20">
        <v>348</v>
      </c>
      <c r="J11" s="20">
        <v>44</v>
      </c>
      <c r="K11" s="20">
        <v>306</v>
      </c>
      <c r="L11" s="20">
        <v>33</v>
      </c>
      <c r="M11" s="20" t="s">
        <v>37</v>
      </c>
      <c r="N11" s="20">
        <v>600</v>
      </c>
      <c r="O11" s="20">
        <v>0.3</v>
      </c>
      <c r="P11" s="20">
        <v>23.6</v>
      </c>
      <c r="Q11" s="20">
        <v>1300000</v>
      </c>
      <c r="R11" s="17"/>
    </row>
    <row r="12" spans="1:47" x14ac:dyDescent="0.3">
      <c r="B12" s="12">
        <v>44660</v>
      </c>
      <c r="C12" s="20">
        <f t="shared" si="0"/>
        <v>32210</v>
      </c>
      <c r="D12" s="20">
        <v>32.21</v>
      </c>
      <c r="E12" s="20">
        <v>7.33</v>
      </c>
      <c r="F12" s="20">
        <v>7.67</v>
      </c>
      <c r="G12" s="20">
        <v>159</v>
      </c>
      <c r="H12" s="20">
        <v>24</v>
      </c>
      <c r="I12" s="20">
        <v>356</v>
      </c>
      <c r="J12" s="20">
        <v>48</v>
      </c>
      <c r="K12" s="20">
        <v>316</v>
      </c>
      <c r="L12" s="20">
        <v>35</v>
      </c>
      <c r="M12" s="20" t="s">
        <v>37</v>
      </c>
      <c r="N12" s="20">
        <v>400</v>
      </c>
      <c r="O12" s="20">
        <v>0.2</v>
      </c>
      <c r="P12" s="20">
        <v>22.9</v>
      </c>
      <c r="Q12" s="20">
        <v>1200000</v>
      </c>
      <c r="R12" s="17"/>
    </row>
    <row r="13" spans="1:47" x14ac:dyDescent="0.3">
      <c r="B13" s="12">
        <v>44661</v>
      </c>
      <c r="C13" s="20">
        <f t="shared" si="0"/>
        <v>33950</v>
      </c>
      <c r="D13" s="20">
        <v>33.950000000000003</v>
      </c>
      <c r="E13" s="20">
        <v>7.29</v>
      </c>
      <c r="F13" s="20">
        <v>7.62</v>
      </c>
      <c r="G13" s="20">
        <v>153</v>
      </c>
      <c r="H13" s="20">
        <v>21</v>
      </c>
      <c r="I13" s="20">
        <v>364</v>
      </c>
      <c r="J13" s="20">
        <v>44</v>
      </c>
      <c r="K13" s="20">
        <v>322</v>
      </c>
      <c r="L13" s="20">
        <v>34</v>
      </c>
      <c r="M13" s="20" t="s">
        <v>37</v>
      </c>
      <c r="N13" s="20">
        <v>800</v>
      </c>
      <c r="O13" s="20">
        <v>0.3</v>
      </c>
      <c r="P13" s="20">
        <v>23.4</v>
      </c>
      <c r="Q13" s="20">
        <v>1600000</v>
      </c>
      <c r="R13" s="17"/>
    </row>
    <row r="14" spans="1:47" x14ac:dyDescent="0.3">
      <c r="B14" s="12">
        <v>44662</v>
      </c>
      <c r="C14" s="20">
        <f t="shared" si="0"/>
        <v>33530</v>
      </c>
      <c r="D14" s="20">
        <v>33.53</v>
      </c>
      <c r="E14" s="20">
        <v>7.37</v>
      </c>
      <c r="F14" s="20">
        <v>7.71</v>
      </c>
      <c r="G14" s="20">
        <v>144</v>
      </c>
      <c r="H14" s="20">
        <v>19</v>
      </c>
      <c r="I14" s="20">
        <v>352</v>
      </c>
      <c r="J14" s="20">
        <v>40</v>
      </c>
      <c r="K14" s="20">
        <v>307</v>
      </c>
      <c r="L14" s="20">
        <v>38</v>
      </c>
      <c r="M14" s="20" t="s">
        <v>37</v>
      </c>
      <c r="N14" s="20">
        <v>700</v>
      </c>
      <c r="O14" s="20">
        <v>0.2</v>
      </c>
      <c r="P14" s="20">
        <v>22.7</v>
      </c>
      <c r="Q14" s="20">
        <v>1400000</v>
      </c>
      <c r="R14" s="17"/>
    </row>
    <row r="15" spans="1:47" x14ac:dyDescent="0.3">
      <c r="B15" s="12">
        <v>44663</v>
      </c>
      <c r="C15" s="20">
        <f t="shared" si="0"/>
        <v>35020</v>
      </c>
      <c r="D15" s="20">
        <v>35.020000000000003</v>
      </c>
      <c r="E15" s="20">
        <v>7.25</v>
      </c>
      <c r="F15" s="20">
        <v>7.64</v>
      </c>
      <c r="G15" s="20">
        <v>156</v>
      </c>
      <c r="H15" s="20">
        <v>22</v>
      </c>
      <c r="I15" s="20">
        <v>344</v>
      </c>
      <c r="J15" s="20">
        <v>36</v>
      </c>
      <c r="K15" s="20">
        <v>318</v>
      </c>
      <c r="L15" s="20">
        <v>32</v>
      </c>
      <c r="M15" s="20" t="s">
        <v>37</v>
      </c>
      <c r="N15" s="20">
        <v>500</v>
      </c>
      <c r="O15" s="20">
        <v>0.2</v>
      </c>
      <c r="P15" s="20">
        <v>23.6</v>
      </c>
      <c r="Q15" s="20">
        <v>1200000</v>
      </c>
      <c r="R15" s="17"/>
    </row>
    <row r="16" spans="1:47" x14ac:dyDescent="0.3">
      <c r="B16" s="12">
        <v>44664</v>
      </c>
      <c r="C16" s="20">
        <f t="shared" si="0"/>
        <v>35930</v>
      </c>
      <c r="D16" s="20">
        <v>35.93</v>
      </c>
      <c r="E16" s="20">
        <v>7.32</v>
      </c>
      <c r="F16" s="20">
        <v>7.58</v>
      </c>
      <c r="G16" s="20">
        <v>153</v>
      </c>
      <c r="H16" s="20">
        <v>24</v>
      </c>
      <c r="I16" s="20">
        <v>356</v>
      </c>
      <c r="J16" s="20">
        <v>44</v>
      </c>
      <c r="K16" s="20">
        <v>298</v>
      </c>
      <c r="L16" s="20">
        <v>35</v>
      </c>
      <c r="M16" s="20" t="s">
        <v>37</v>
      </c>
      <c r="N16" s="20">
        <v>600</v>
      </c>
      <c r="O16" s="20">
        <v>0.3</v>
      </c>
      <c r="P16" s="20">
        <v>23.1</v>
      </c>
      <c r="Q16" s="20">
        <v>1300000</v>
      </c>
      <c r="R16" s="17"/>
    </row>
    <row r="17" spans="2:21" x14ac:dyDescent="0.3">
      <c r="B17" s="12">
        <v>44665</v>
      </c>
      <c r="C17" s="20">
        <f t="shared" si="0"/>
        <v>33050</v>
      </c>
      <c r="D17" s="20">
        <v>33.049999999999997</v>
      </c>
      <c r="E17" s="20">
        <v>7.38</v>
      </c>
      <c r="F17" s="20">
        <v>7.69</v>
      </c>
      <c r="G17" s="20">
        <v>162</v>
      </c>
      <c r="H17" s="20">
        <v>25</v>
      </c>
      <c r="I17" s="20">
        <v>348</v>
      </c>
      <c r="J17" s="20">
        <v>40</v>
      </c>
      <c r="K17" s="20">
        <v>312</v>
      </c>
      <c r="L17" s="20">
        <v>33</v>
      </c>
      <c r="M17" s="20" t="s">
        <v>37</v>
      </c>
      <c r="N17" s="20">
        <v>700</v>
      </c>
      <c r="O17" s="20">
        <v>0.2</v>
      </c>
      <c r="P17" s="20">
        <v>23.5</v>
      </c>
      <c r="Q17" s="20">
        <v>1600000</v>
      </c>
      <c r="R17" s="17"/>
    </row>
    <row r="18" spans="2:21" x14ac:dyDescent="0.3">
      <c r="B18" s="12">
        <v>44666</v>
      </c>
      <c r="C18" s="20">
        <f t="shared" si="0"/>
        <v>33910</v>
      </c>
      <c r="D18" s="20">
        <v>33.909999999999997</v>
      </c>
      <c r="E18" s="20">
        <v>7.22</v>
      </c>
      <c r="F18" s="20">
        <v>7.62</v>
      </c>
      <c r="G18" s="20">
        <v>152</v>
      </c>
      <c r="H18" s="20">
        <v>21</v>
      </c>
      <c r="I18" s="20">
        <v>360</v>
      </c>
      <c r="J18" s="20">
        <v>44</v>
      </c>
      <c r="K18" s="20">
        <v>305</v>
      </c>
      <c r="L18" s="20">
        <v>31</v>
      </c>
      <c r="M18" s="20" t="s">
        <v>37</v>
      </c>
      <c r="N18" s="20">
        <v>400</v>
      </c>
      <c r="O18" s="20">
        <v>0.3</v>
      </c>
      <c r="P18" s="20">
        <v>23.3</v>
      </c>
      <c r="Q18" s="20">
        <v>1100000</v>
      </c>
      <c r="R18" s="17"/>
    </row>
    <row r="19" spans="2:21" x14ac:dyDescent="0.3">
      <c r="B19" s="12">
        <v>44667</v>
      </c>
      <c r="C19" s="20">
        <f t="shared" si="0"/>
        <v>32330</v>
      </c>
      <c r="D19" s="20">
        <v>32.33</v>
      </c>
      <c r="E19" s="20">
        <v>7.29</v>
      </c>
      <c r="F19" s="20">
        <v>7.56</v>
      </c>
      <c r="G19" s="20">
        <v>153</v>
      </c>
      <c r="H19" s="20">
        <v>23</v>
      </c>
      <c r="I19" s="20">
        <v>352</v>
      </c>
      <c r="J19" s="20">
        <v>36</v>
      </c>
      <c r="K19" s="20">
        <v>315</v>
      </c>
      <c r="L19" s="20">
        <v>34</v>
      </c>
      <c r="M19" s="20" t="s">
        <v>37</v>
      </c>
      <c r="N19" s="20">
        <v>500</v>
      </c>
      <c r="O19" s="20">
        <v>0.2</v>
      </c>
      <c r="P19" s="20">
        <v>24.1</v>
      </c>
      <c r="Q19" s="20">
        <v>1200000</v>
      </c>
      <c r="R19" s="17"/>
    </row>
    <row r="20" spans="2:21" x14ac:dyDescent="0.3">
      <c r="B20" s="12">
        <v>44668</v>
      </c>
      <c r="C20" s="20">
        <f t="shared" si="0"/>
        <v>33200</v>
      </c>
      <c r="D20" s="20">
        <v>33.200000000000003</v>
      </c>
      <c r="E20" s="20">
        <v>7.35</v>
      </c>
      <c r="F20" s="20">
        <v>7.67</v>
      </c>
      <c r="G20" s="20">
        <v>162</v>
      </c>
      <c r="H20" s="20">
        <v>25</v>
      </c>
      <c r="I20" s="20">
        <v>340</v>
      </c>
      <c r="J20" s="20">
        <v>40</v>
      </c>
      <c r="K20" s="20">
        <v>302</v>
      </c>
      <c r="L20" s="20">
        <v>32</v>
      </c>
      <c r="M20" s="20" t="s">
        <v>37</v>
      </c>
      <c r="N20" s="20">
        <v>400</v>
      </c>
      <c r="O20" s="20">
        <v>0.2</v>
      </c>
      <c r="P20" s="20">
        <v>23.6</v>
      </c>
      <c r="Q20" s="20">
        <v>1200000</v>
      </c>
      <c r="R20" s="17"/>
    </row>
    <row r="21" spans="2:21" x14ac:dyDescent="0.3">
      <c r="B21" s="12">
        <v>44669</v>
      </c>
      <c r="C21" s="20">
        <f t="shared" si="0"/>
        <v>31470</v>
      </c>
      <c r="D21" s="20">
        <v>31.47</v>
      </c>
      <c r="E21" s="20">
        <v>7.28</v>
      </c>
      <c r="F21" s="20">
        <v>7.59</v>
      </c>
      <c r="G21" s="20">
        <v>156</v>
      </c>
      <c r="H21" s="20">
        <v>22</v>
      </c>
      <c r="I21" s="20">
        <v>336</v>
      </c>
      <c r="J21" s="20">
        <v>36</v>
      </c>
      <c r="K21" s="20">
        <v>312</v>
      </c>
      <c r="L21" s="20">
        <v>34</v>
      </c>
      <c r="M21" s="20" t="s">
        <v>37</v>
      </c>
      <c r="N21" s="20">
        <v>400</v>
      </c>
      <c r="O21" s="20">
        <v>0.3</v>
      </c>
      <c r="P21" s="20">
        <v>23.9</v>
      </c>
      <c r="Q21" s="20">
        <v>1100000</v>
      </c>
      <c r="R21" s="17"/>
    </row>
    <row r="22" spans="2:21" x14ac:dyDescent="0.3">
      <c r="B22" s="12">
        <v>44670</v>
      </c>
      <c r="C22" s="20">
        <f t="shared" si="0"/>
        <v>33120</v>
      </c>
      <c r="D22" s="20">
        <v>33.119999999999997</v>
      </c>
      <c r="E22" s="20">
        <v>7.22</v>
      </c>
      <c r="F22" s="20">
        <v>7.63</v>
      </c>
      <c r="G22" s="20">
        <v>159</v>
      </c>
      <c r="H22" s="20">
        <v>24</v>
      </c>
      <c r="I22" s="20">
        <v>364</v>
      </c>
      <c r="J22" s="20">
        <v>44</v>
      </c>
      <c r="K22" s="20">
        <v>318</v>
      </c>
      <c r="L22" s="20">
        <v>32</v>
      </c>
      <c r="M22" s="20" t="s">
        <v>37</v>
      </c>
      <c r="N22" s="20">
        <v>500</v>
      </c>
      <c r="O22" s="20">
        <v>0.2</v>
      </c>
      <c r="P22" s="20">
        <v>23.5</v>
      </c>
      <c r="Q22" s="20">
        <v>1400000</v>
      </c>
      <c r="R22" s="17"/>
    </row>
    <row r="23" spans="2:21" x14ac:dyDescent="0.3">
      <c r="B23" s="12">
        <v>44671</v>
      </c>
      <c r="C23" s="20">
        <f t="shared" si="0"/>
        <v>31620</v>
      </c>
      <c r="D23" s="20">
        <v>31.62</v>
      </c>
      <c r="E23" s="20">
        <v>7.29</v>
      </c>
      <c r="F23" s="20">
        <v>7.32</v>
      </c>
      <c r="G23" s="20">
        <v>164</v>
      </c>
      <c r="H23" s="20">
        <v>27</v>
      </c>
      <c r="I23" s="20">
        <v>348</v>
      </c>
      <c r="J23" s="20">
        <v>36</v>
      </c>
      <c r="K23" s="20">
        <v>306</v>
      </c>
      <c r="L23" s="20">
        <v>33</v>
      </c>
      <c r="M23" s="20" t="s">
        <v>37</v>
      </c>
      <c r="N23" s="20">
        <v>600</v>
      </c>
      <c r="O23" s="20">
        <v>0.3</v>
      </c>
      <c r="P23" s="20">
        <v>23.8</v>
      </c>
      <c r="Q23" s="20">
        <v>1300000</v>
      </c>
      <c r="R23" s="17"/>
    </row>
    <row r="24" spans="2:21" x14ac:dyDescent="0.3">
      <c r="B24" s="12">
        <v>44672</v>
      </c>
      <c r="C24" s="20">
        <f t="shared" si="0"/>
        <v>33140</v>
      </c>
      <c r="D24" s="20">
        <v>33.14</v>
      </c>
      <c r="E24" s="20">
        <v>7.38</v>
      </c>
      <c r="F24" s="20">
        <v>7.69</v>
      </c>
      <c r="G24" s="20">
        <v>147</v>
      </c>
      <c r="H24" s="20">
        <v>23</v>
      </c>
      <c r="I24" s="20">
        <v>348</v>
      </c>
      <c r="J24" s="20">
        <v>44</v>
      </c>
      <c r="K24" s="20">
        <v>320</v>
      </c>
      <c r="L24" s="20">
        <v>32</v>
      </c>
      <c r="M24" s="20" t="s">
        <v>37</v>
      </c>
      <c r="N24" s="20">
        <v>700</v>
      </c>
      <c r="O24" s="20">
        <v>0.3</v>
      </c>
      <c r="P24" s="20">
        <v>23.6</v>
      </c>
      <c r="Q24" s="20">
        <v>1400000</v>
      </c>
      <c r="R24" s="17"/>
    </row>
    <row r="25" spans="2:21" x14ac:dyDescent="0.3">
      <c r="B25" s="12">
        <v>44673</v>
      </c>
      <c r="C25" s="20">
        <f t="shared" si="0"/>
        <v>32990</v>
      </c>
      <c r="D25" s="20">
        <v>32.99</v>
      </c>
      <c r="E25" s="20">
        <v>7.35</v>
      </c>
      <c r="F25" s="20">
        <v>7.63</v>
      </c>
      <c r="G25" s="20">
        <v>160</v>
      </c>
      <c r="H25" s="20">
        <v>24</v>
      </c>
      <c r="I25" s="20">
        <v>352</v>
      </c>
      <c r="J25" s="20">
        <v>36</v>
      </c>
      <c r="K25" s="20">
        <v>312</v>
      </c>
      <c r="L25" s="20">
        <v>34</v>
      </c>
      <c r="M25" s="20" t="s">
        <v>37</v>
      </c>
      <c r="N25" s="20">
        <v>400</v>
      </c>
      <c r="O25" s="20">
        <v>0.2</v>
      </c>
      <c r="P25" s="20">
        <v>26.2</v>
      </c>
      <c r="Q25" s="20">
        <v>1200000</v>
      </c>
      <c r="R25" s="17"/>
      <c r="U25" t="s">
        <v>38</v>
      </c>
    </row>
    <row r="26" spans="2:21" x14ac:dyDescent="0.3">
      <c r="B26" s="12">
        <v>44674</v>
      </c>
      <c r="C26" s="20">
        <f t="shared" si="0"/>
        <v>32490.000000000004</v>
      </c>
      <c r="D26" s="20">
        <v>32.49</v>
      </c>
      <c r="E26" s="20">
        <v>7.38</v>
      </c>
      <c r="F26" s="20">
        <v>7.6</v>
      </c>
      <c r="G26" s="20">
        <v>164</v>
      </c>
      <c r="H26" s="20">
        <v>26</v>
      </c>
      <c r="I26" s="20">
        <v>344</v>
      </c>
      <c r="J26" s="20">
        <v>40</v>
      </c>
      <c r="K26" s="20">
        <v>308</v>
      </c>
      <c r="L26" s="20">
        <v>36</v>
      </c>
      <c r="M26" s="20" t="s">
        <v>37</v>
      </c>
      <c r="N26" s="20">
        <v>600</v>
      </c>
      <c r="O26" s="20">
        <v>0.2</v>
      </c>
      <c r="P26" s="20">
        <v>24.9</v>
      </c>
      <c r="Q26" s="20">
        <v>1100000</v>
      </c>
      <c r="R26" s="20"/>
    </row>
    <row r="27" spans="2:21" x14ac:dyDescent="0.3">
      <c r="B27" s="12">
        <v>44675</v>
      </c>
      <c r="C27" s="20">
        <f t="shared" si="0"/>
        <v>32180</v>
      </c>
      <c r="D27" s="20">
        <v>32.18</v>
      </c>
      <c r="E27" s="20">
        <v>7.26</v>
      </c>
      <c r="F27" s="20">
        <v>7.67</v>
      </c>
      <c r="G27" s="20">
        <v>172</v>
      </c>
      <c r="H27" s="20">
        <v>25</v>
      </c>
      <c r="I27" s="20">
        <v>360</v>
      </c>
      <c r="J27" s="20">
        <v>32</v>
      </c>
      <c r="K27" s="20">
        <v>309</v>
      </c>
      <c r="L27" s="20">
        <v>34</v>
      </c>
      <c r="M27" s="20" t="s">
        <v>37</v>
      </c>
      <c r="N27" s="20">
        <v>800</v>
      </c>
      <c r="O27" s="20">
        <v>0.3</v>
      </c>
      <c r="P27" s="46">
        <v>25</v>
      </c>
      <c r="Q27" s="20">
        <v>1600000</v>
      </c>
      <c r="R27" s="20"/>
    </row>
    <row r="28" spans="2:21" x14ac:dyDescent="0.3">
      <c r="B28" s="12">
        <v>44676</v>
      </c>
      <c r="C28" s="20">
        <f t="shared" si="0"/>
        <v>32400</v>
      </c>
      <c r="D28" s="20">
        <v>32.4</v>
      </c>
      <c r="E28" s="20">
        <v>7.37</v>
      </c>
      <c r="F28" s="20">
        <v>7.58</v>
      </c>
      <c r="G28" s="20">
        <v>167</v>
      </c>
      <c r="H28" s="20">
        <v>26</v>
      </c>
      <c r="I28" s="20">
        <v>364</v>
      </c>
      <c r="J28" s="20">
        <v>44</v>
      </c>
      <c r="K28" s="20">
        <v>338</v>
      </c>
      <c r="L28" s="20">
        <v>44</v>
      </c>
      <c r="M28" s="20" t="s">
        <v>37</v>
      </c>
      <c r="N28" s="20">
        <v>700</v>
      </c>
      <c r="O28" s="20">
        <v>0.2</v>
      </c>
      <c r="P28" s="20">
        <v>25.4</v>
      </c>
      <c r="Q28" s="20">
        <v>1700000</v>
      </c>
      <c r="R28" s="20"/>
    </row>
    <row r="29" spans="2:21" x14ac:dyDescent="0.3">
      <c r="B29" s="12">
        <v>44677</v>
      </c>
      <c r="C29" s="20">
        <f t="shared" si="0"/>
        <v>31310</v>
      </c>
      <c r="D29" s="20">
        <v>31.31</v>
      </c>
      <c r="E29" s="20">
        <v>7.39</v>
      </c>
      <c r="F29" s="20">
        <v>7.55</v>
      </c>
      <c r="G29" s="20">
        <v>156</v>
      </c>
      <c r="H29" s="20">
        <v>23</v>
      </c>
      <c r="I29" s="20">
        <v>336</v>
      </c>
      <c r="J29" s="20">
        <v>40</v>
      </c>
      <c r="K29" s="20">
        <v>324</v>
      </c>
      <c r="L29" s="20">
        <v>42</v>
      </c>
      <c r="M29" s="20" t="s">
        <v>37</v>
      </c>
      <c r="N29" s="20">
        <v>600</v>
      </c>
      <c r="O29" s="20">
        <v>0.3</v>
      </c>
      <c r="P29" s="20">
        <v>24.2</v>
      </c>
      <c r="Q29" s="20">
        <v>1300000</v>
      </c>
      <c r="R29" s="20"/>
    </row>
    <row r="30" spans="2:21" x14ac:dyDescent="0.3">
      <c r="B30" s="12">
        <v>44678</v>
      </c>
      <c r="C30" s="20">
        <f t="shared" si="0"/>
        <v>32340.000000000004</v>
      </c>
      <c r="D30" s="20">
        <v>32.340000000000003</v>
      </c>
      <c r="E30" s="45">
        <v>7.4</v>
      </c>
      <c r="F30" s="20">
        <v>7.56</v>
      </c>
      <c r="G30" s="20">
        <v>146</v>
      </c>
      <c r="H30" s="20">
        <v>20</v>
      </c>
      <c r="I30" s="20">
        <v>340</v>
      </c>
      <c r="J30" s="20">
        <v>36</v>
      </c>
      <c r="K30" s="20">
        <v>312</v>
      </c>
      <c r="L30" s="20">
        <v>37</v>
      </c>
      <c r="M30" s="20" t="s">
        <v>37</v>
      </c>
      <c r="N30" s="20">
        <v>500</v>
      </c>
      <c r="O30" s="20">
        <v>0.2</v>
      </c>
      <c r="P30" s="20">
        <v>23.9</v>
      </c>
      <c r="Q30" s="20">
        <v>1400000</v>
      </c>
      <c r="R30" s="20"/>
    </row>
    <row r="31" spans="2:21" x14ac:dyDescent="0.3">
      <c r="B31" s="12">
        <v>44679</v>
      </c>
      <c r="C31" s="20">
        <f t="shared" si="0"/>
        <v>30830</v>
      </c>
      <c r="D31" s="20">
        <v>30.83</v>
      </c>
      <c r="E31" s="20">
        <v>7.42</v>
      </c>
      <c r="F31" s="20">
        <v>7.49</v>
      </c>
      <c r="G31" s="20">
        <v>154</v>
      </c>
      <c r="H31" s="20">
        <v>18</v>
      </c>
      <c r="I31" s="20">
        <v>360</v>
      </c>
      <c r="J31" s="20">
        <v>40</v>
      </c>
      <c r="K31" s="20">
        <v>319</v>
      </c>
      <c r="L31" s="20">
        <v>34</v>
      </c>
      <c r="M31" s="20" t="s">
        <v>37</v>
      </c>
      <c r="N31" s="20">
        <v>800</v>
      </c>
      <c r="O31" s="20">
        <v>0.3</v>
      </c>
      <c r="P31" s="20">
        <v>24.8</v>
      </c>
      <c r="Q31" s="20">
        <v>1200000</v>
      </c>
      <c r="R31" s="20"/>
    </row>
    <row r="32" spans="2:21" x14ac:dyDescent="0.3">
      <c r="B32" s="12">
        <v>44680</v>
      </c>
      <c r="C32" s="20">
        <f t="shared" si="0"/>
        <v>30130</v>
      </c>
      <c r="D32" s="20">
        <v>30.13</v>
      </c>
      <c r="E32" s="20">
        <v>7.33</v>
      </c>
      <c r="F32" s="20">
        <v>7.6</v>
      </c>
      <c r="G32" s="20">
        <v>160</v>
      </c>
      <c r="H32" s="20">
        <v>21</v>
      </c>
      <c r="I32" s="20">
        <v>368</v>
      </c>
      <c r="J32" s="20">
        <v>44</v>
      </c>
      <c r="K32" s="20">
        <v>313</v>
      </c>
      <c r="L32" s="20">
        <v>35</v>
      </c>
      <c r="M32" s="20" t="s">
        <v>37</v>
      </c>
      <c r="N32" s="20">
        <v>700</v>
      </c>
      <c r="O32" s="20">
        <v>0.3</v>
      </c>
      <c r="P32" s="20">
        <v>25.1</v>
      </c>
      <c r="Q32" s="20">
        <v>1300000</v>
      </c>
      <c r="R32" s="20"/>
    </row>
    <row r="33" spans="1:18" ht="15" thickBot="1" x14ac:dyDescent="0.35">
      <c r="B33" s="12">
        <v>44681</v>
      </c>
      <c r="C33" s="20">
        <f t="shared" si="0"/>
        <v>32130.000000000004</v>
      </c>
      <c r="D33" s="20">
        <v>32.130000000000003</v>
      </c>
      <c r="E33" s="20">
        <v>7.39</v>
      </c>
      <c r="F33" s="20">
        <v>7.53</v>
      </c>
      <c r="G33" s="20">
        <v>158</v>
      </c>
      <c r="H33" s="20">
        <v>24</v>
      </c>
      <c r="I33" s="20">
        <v>356</v>
      </c>
      <c r="J33" s="20">
        <v>40</v>
      </c>
      <c r="K33" s="20">
        <v>340</v>
      </c>
      <c r="L33" s="20">
        <v>42</v>
      </c>
      <c r="M33" s="20" t="s">
        <v>37</v>
      </c>
      <c r="N33" s="20">
        <v>500</v>
      </c>
      <c r="O33" s="20">
        <v>0.2</v>
      </c>
      <c r="P33" s="46">
        <v>23</v>
      </c>
      <c r="Q33" s="20">
        <v>1600000</v>
      </c>
      <c r="R33" s="20"/>
    </row>
    <row r="34" spans="1:18" ht="15" thickBot="1" x14ac:dyDescent="0.35">
      <c r="B34" s="11" t="s">
        <v>32</v>
      </c>
      <c r="C34" s="18">
        <f>AVERAGE(C4:C33)</f>
        <v>33043.666666666664</v>
      </c>
      <c r="D34" s="18">
        <f t="shared" ref="D34:Q34" si="1">AVERAGE(D4:D33)</f>
        <v>33.043666666666667</v>
      </c>
      <c r="E34" s="18">
        <f t="shared" si="1"/>
        <v>7.3216666666666645</v>
      </c>
      <c r="F34" s="18">
        <f t="shared" si="1"/>
        <v>7.6016666666666657</v>
      </c>
      <c r="G34" s="18">
        <f t="shared" si="1"/>
        <v>157.43333333333334</v>
      </c>
      <c r="H34" s="18">
        <f t="shared" si="1"/>
        <v>23.233333333333334</v>
      </c>
      <c r="I34" s="18">
        <f t="shared" si="1"/>
        <v>351.73333333333335</v>
      </c>
      <c r="J34" s="18">
        <f t="shared" si="1"/>
        <v>40.4</v>
      </c>
      <c r="K34" s="18">
        <f t="shared" si="1"/>
        <v>314.16666666666669</v>
      </c>
      <c r="L34" s="18">
        <f t="shared" si="1"/>
        <v>34.799999999999997</v>
      </c>
      <c r="M34" s="18" t="s">
        <v>37</v>
      </c>
      <c r="N34" s="18">
        <f t="shared" si="1"/>
        <v>580</v>
      </c>
      <c r="O34" s="18">
        <f t="shared" si="1"/>
        <v>0.24666666666666667</v>
      </c>
      <c r="P34" s="18">
        <f t="shared" si="1"/>
        <v>23.736666666666668</v>
      </c>
      <c r="Q34" s="18">
        <f t="shared" si="1"/>
        <v>1313333.3333333333</v>
      </c>
      <c r="R34" s="42"/>
    </row>
    <row r="35" spans="1:18" x14ac:dyDescent="0.3">
      <c r="C35" s="48">
        <f>SUM(C4:C33)</f>
        <v>991310</v>
      </c>
      <c r="D35" s="51">
        <f>SUM(D4:D33)</f>
        <v>991.31</v>
      </c>
    </row>
    <row r="40" spans="1:18" ht="40.799999999999997" customHeight="1" x14ac:dyDescent="0.3">
      <c r="A40" s="13"/>
      <c r="B40" s="52" t="s">
        <v>33</v>
      </c>
      <c r="C40" s="52"/>
      <c r="D40" s="52" t="s">
        <v>34</v>
      </c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</row>
    <row r="42" spans="1:18" x14ac:dyDescent="0.3">
      <c r="A42" s="14"/>
      <c r="B42" s="14" t="s">
        <v>35</v>
      </c>
      <c r="C42" s="15">
        <f>MIN(C4:C33)</f>
        <v>30130</v>
      </c>
      <c r="D42" s="15">
        <f t="shared" ref="D42:Q42" si="2">MIN(D4:D33)</f>
        <v>30.13</v>
      </c>
      <c r="E42" s="15">
        <f t="shared" si="2"/>
        <v>7.21</v>
      </c>
      <c r="F42" s="15">
        <f t="shared" si="2"/>
        <v>7.32</v>
      </c>
      <c r="G42" s="15">
        <f t="shared" si="2"/>
        <v>144</v>
      </c>
      <c r="H42" s="15">
        <f t="shared" si="2"/>
        <v>18</v>
      </c>
      <c r="I42" s="15">
        <f t="shared" si="2"/>
        <v>336</v>
      </c>
      <c r="J42" s="15">
        <f t="shared" si="2"/>
        <v>32</v>
      </c>
      <c r="K42" s="15">
        <f t="shared" si="2"/>
        <v>298</v>
      </c>
      <c r="L42" s="15">
        <f t="shared" si="2"/>
        <v>31</v>
      </c>
      <c r="M42" s="15"/>
      <c r="N42" s="15">
        <f t="shared" si="2"/>
        <v>400</v>
      </c>
      <c r="O42" s="15">
        <f t="shared" si="2"/>
        <v>0.2</v>
      </c>
      <c r="P42" s="15">
        <f t="shared" si="2"/>
        <v>22.5</v>
      </c>
      <c r="Q42" s="15">
        <f t="shared" si="2"/>
        <v>1100000</v>
      </c>
      <c r="R42" s="15"/>
    </row>
    <row r="43" spans="1:18" x14ac:dyDescent="0.3">
      <c r="A43" s="14"/>
      <c r="B43" s="14"/>
    </row>
    <row r="44" spans="1:18" x14ac:dyDescent="0.3">
      <c r="A44" s="14"/>
      <c r="B44" s="14" t="s">
        <v>36</v>
      </c>
      <c r="C44" s="15">
        <f>MAX(C4:C33)</f>
        <v>35930</v>
      </c>
      <c r="D44" s="15">
        <f t="shared" ref="D44:Q44" si="3">MAX(D4:D33)</f>
        <v>35.93</v>
      </c>
      <c r="E44" s="15">
        <f t="shared" si="3"/>
        <v>7.42</v>
      </c>
      <c r="F44" s="15">
        <f t="shared" si="3"/>
        <v>7.71</v>
      </c>
      <c r="G44" s="15">
        <f t="shared" si="3"/>
        <v>172</v>
      </c>
      <c r="H44" s="15">
        <f t="shared" si="3"/>
        <v>27</v>
      </c>
      <c r="I44" s="15">
        <f t="shared" si="3"/>
        <v>368</v>
      </c>
      <c r="J44" s="15">
        <f t="shared" si="3"/>
        <v>48</v>
      </c>
      <c r="K44" s="15">
        <f t="shared" si="3"/>
        <v>340</v>
      </c>
      <c r="L44" s="15">
        <f t="shared" si="3"/>
        <v>44</v>
      </c>
      <c r="M44" s="15"/>
      <c r="N44" s="15">
        <f t="shared" si="3"/>
        <v>800</v>
      </c>
      <c r="O44" s="15">
        <f t="shared" si="3"/>
        <v>0.3</v>
      </c>
      <c r="P44" s="15">
        <f t="shared" si="3"/>
        <v>26.2</v>
      </c>
      <c r="Q44" s="15">
        <f t="shared" si="3"/>
        <v>1700000</v>
      </c>
      <c r="R44" s="15"/>
    </row>
  </sheetData>
  <mergeCells count="12">
    <mergeCell ref="B40:C40"/>
    <mergeCell ref="D40:R40"/>
    <mergeCell ref="B1:R1"/>
    <mergeCell ref="B2:B3"/>
    <mergeCell ref="C2:D2"/>
    <mergeCell ref="E2:F2"/>
    <mergeCell ref="G2:H2"/>
    <mergeCell ref="I2:J2"/>
    <mergeCell ref="K2:L2"/>
    <mergeCell ref="M2:N2"/>
    <mergeCell ref="P2:Q2"/>
    <mergeCell ref="R2:R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U44"/>
  <sheetViews>
    <sheetView workbookViewId="0">
      <selection activeCell="C35" sqref="C35:D35"/>
    </sheetView>
  </sheetViews>
  <sheetFormatPr defaultRowHeight="14.4" x14ac:dyDescent="0.3"/>
  <cols>
    <col min="2" max="2" width="9.44140625" customWidth="1"/>
    <col min="3" max="3" width="8.5546875" customWidth="1"/>
    <col min="4" max="4" width="6.33203125" customWidth="1"/>
    <col min="5" max="7" width="8.33203125" customWidth="1"/>
    <col min="10" max="10" width="8.77734375" customWidth="1"/>
    <col min="12" max="12" width="8.77734375" customWidth="1"/>
    <col min="16" max="16" width="8.33203125" customWidth="1"/>
    <col min="17" max="17" width="10.5546875" customWidth="1"/>
    <col min="18" max="18" width="22.33203125" customWidth="1"/>
  </cols>
  <sheetData>
    <row r="1" spans="1:47" ht="69.75" customHeight="1" thickBot="1" x14ac:dyDescent="0.6">
      <c r="A1" s="1"/>
      <c r="B1" s="56" t="s">
        <v>30</v>
      </c>
      <c r="C1" s="57"/>
      <c r="D1" s="57"/>
      <c r="E1" s="57"/>
      <c r="F1" s="57"/>
      <c r="G1" s="57"/>
      <c r="H1" s="57"/>
      <c r="I1" s="58"/>
      <c r="J1" s="58"/>
      <c r="K1" s="57"/>
      <c r="L1" s="57"/>
      <c r="M1" s="57"/>
      <c r="N1" s="57"/>
      <c r="O1" s="57"/>
      <c r="P1" s="57"/>
      <c r="Q1" s="57"/>
      <c r="R1" s="59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78.599999999999994" customHeight="1" thickBot="1" x14ac:dyDescent="0.35">
      <c r="A2" s="1"/>
      <c r="B2" s="60" t="s">
        <v>0</v>
      </c>
      <c r="C2" s="62" t="s">
        <v>27</v>
      </c>
      <c r="D2" s="63"/>
      <c r="E2" s="64" t="s">
        <v>1</v>
      </c>
      <c r="F2" s="65"/>
      <c r="G2" s="66" t="s">
        <v>2</v>
      </c>
      <c r="H2" s="67"/>
      <c r="I2" s="68" t="s">
        <v>3</v>
      </c>
      <c r="J2" s="69"/>
      <c r="K2" s="70" t="s">
        <v>4</v>
      </c>
      <c r="L2" s="67"/>
      <c r="M2" s="71" t="s">
        <v>5</v>
      </c>
      <c r="N2" s="67"/>
      <c r="O2" s="2" t="s">
        <v>6</v>
      </c>
      <c r="P2" s="71" t="s">
        <v>7</v>
      </c>
      <c r="Q2" s="72"/>
      <c r="R2" s="73" t="s">
        <v>8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66.599999999999994" thickBot="1" x14ac:dyDescent="0.35">
      <c r="A3" s="3"/>
      <c r="B3" s="77"/>
      <c r="C3" s="26" t="s">
        <v>9</v>
      </c>
      <c r="D3" s="27" t="s">
        <v>10</v>
      </c>
      <c r="E3" s="28" t="s">
        <v>11</v>
      </c>
      <c r="F3" s="28" t="s">
        <v>22</v>
      </c>
      <c r="G3" s="29" t="s">
        <v>12</v>
      </c>
      <c r="H3" s="30" t="s">
        <v>23</v>
      </c>
      <c r="I3" s="31" t="s">
        <v>13</v>
      </c>
      <c r="J3" s="31" t="s">
        <v>14</v>
      </c>
      <c r="K3" s="32" t="s">
        <v>15</v>
      </c>
      <c r="L3" s="32" t="s">
        <v>24</v>
      </c>
      <c r="M3" s="33" t="s">
        <v>16</v>
      </c>
      <c r="N3" s="34" t="s">
        <v>17</v>
      </c>
      <c r="O3" s="34" t="s">
        <v>18</v>
      </c>
      <c r="P3" s="34" t="s">
        <v>19</v>
      </c>
      <c r="Q3" s="34" t="s">
        <v>20</v>
      </c>
      <c r="R3" s="77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x14ac:dyDescent="0.3">
      <c r="B4" s="12">
        <v>44652</v>
      </c>
      <c r="C4" s="35">
        <f>D4*1000</f>
        <v>26030</v>
      </c>
      <c r="D4" s="35">
        <v>26.03</v>
      </c>
      <c r="E4" s="35">
        <v>7.34</v>
      </c>
      <c r="F4" s="35">
        <v>7.65</v>
      </c>
      <c r="G4" s="35">
        <v>143</v>
      </c>
      <c r="H4" s="35">
        <v>13</v>
      </c>
      <c r="I4" s="35">
        <v>316</v>
      </c>
      <c r="J4" s="35">
        <v>36</v>
      </c>
      <c r="K4" s="35">
        <v>255</v>
      </c>
      <c r="L4" s="35">
        <v>19</v>
      </c>
      <c r="M4" s="35" t="s">
        <v>37</v>
      </c>
      <c r="N4" s="35">
        <v>500</v>
      </c>
      <c r="O4" s="35">
        <v>0.3</v>
      </c>
      <c r="P4" s="35">
        <v>22.87</v>
      </c>
      <c r="Q4" s="35">
        <v>1600000</v>
      </c>
      <c r="R4" s="40"/>
    </row>
    <row r="5" spans="1:47" x14ac:dyDescent="0.3">
      <c r="B5" s="12">
        <v>44653</v>
      </c>
      <c r="C5" s="21">
        <f t="shared" ref="C5:C33" si="0">D5*1000</f>
        <v>26910</v>
      </c>
      <c r="D5" s="20">
        <v>26.91</v>
      </c>
      <c r="E5" s="20">
        <v>7.41</v>
      </c>
      <c r="F5" s="20">
        <v>7.57</v>
      </c>
      <c r="G5" s="20">
        <v>137</v>
      </c>
      <c r="H5" s="20">
        <v>14</v>
      </c>
      <c r="I5" s="20">
        <v>336</v>
      </c>
      <c r="J5" s="20">
        <v>32</v>
      </c>
      <c r="K5" s="20">
        <v>249</v>
      </c>
      <c r="L5" s="20">
        <v>18</v>
      </c>
      <c r="M5" s="20" t="s">
        <v>37</v>
      </c>
      <c r="N5" s="20">
        <v>600</v>
      </c>
      <c r="O5" s="20">
        <v>0.2</v>
      </c>
      <c r="P5" s="20">
        <v>23.5</v>
      </c>
      <c r="Q5" s="20">
        <v>1400000</v>
      </c>
      <c r="R5" s="41"/>
    </row>
    <row r="6" spans="1:47" x14ac:dyDescent="0.3">
      <c r="B6" s="12">
        <v>44654</v>
      </c>
      <c r="C6" s="21">
        <f t="shared" si="0"/>
        <v>27720</v>
      </c>
      <c r="D6" s="20">
        <v>27.72</v>
      </c>
      <c r="E6" s="20">
        <v>7.29</v>
      </c>
      <c r="F6" s="20">
        <v>7.48</v>
      </c>
      <c r="G6" s="20">
        <v>146</v>
      </c>
      <c r="H6" s="20">
        <v>13</v>
      </c>
      <c r="I6" s="20">
        <v>320</v>
      </c>
      <c r="J6" s="20">
        <v>36</v>
      </c>
      <c r="K6" s="20">
        <v>265</v>
      </c>
      <c r="L6" s="20">
        <v>20</v>
      </c>
      <c r="M6" s="20" t="s">
        <v>37</v>
      </c>
      <c r="N6" s="20">
        <v>400</v>
      </c>
      <c r="O6" s="20">
        <v>0.3</v>
      </c>
      <c r="P6" s="20">
        <v>22.67</v>
      </c>
      <c r="Q6" s="20">
        <v>1300000</v>
      </c>
      <c r="R6" s="41"/>
    </row>
    <row r="7" spans="1:47" x14ac:dyDescent="0.3">
      <c r="B7" s="12">
        <v>44655</v>
      </c>
      <c r="C7" s="21">
        <f t="shared" si="0"/>
        <v>25540</v>
      </c>
      <c r="D7" s="20">
        <v>25.54</v>
      </c>
      <c r="E7" s="20">
        <v>7.24</v>
      </c>
      <c r="F7" s="20">
        <v>7.63</v>
      </c>
      <c r="G7" s="20">
        <v>141</v>
      </c>
      <c r="H7" s="20">
        <v>15</v>
      </c>
      <c r="I7" s="20">
        <v>308</v>
      </c>
      <c r="J7" s="20">
        <v>32</v>
      </c>
      <c r="K7" s="20">
        <v>272</v>
      </c>
      <c r="L7" s="20">
        <v>21</v>
      </c>
      <c r="M7" s="20" t="s">
        <v>37</v>
      </c>
      <c r="N7" s="20">
        <v>500</v>
      </c>
      <c r="O7" s="20">
        <v>0.2</v>
      </c>
      <c r="P7" s="20">
        <v>21.77</v>
      </c>
      <c r="Q7" s="20">
        <v>1700000</v>
      </c>
      <c r="R7" s="41"/>
    </row>
    <row r="8" spans="1:47" x14ac:dyDescent="0.3">
      <c r="B8" s="12">
        <v>44656</v>
      </c>
      <c r="C8" s="21">
        <f t="shared" si="0"/>
        <v>26690</v>
      </c>
      <c r="D8" s="20">
        <v>26.69</v>
      </c>
      <c r="E8" s="20">
        <v>7.18</v>
      </c>
      <c r="F8" s="20">
        <v>7.41</v>
      </c>
      <c r="G8" s="20">
        <v>135</v>
      </c>
      <c r="H8" s="20">
        <v>12</v>
      </c>
      <c r="I8" s="20">
        <v>300</v>
      </c>
      <c r="J8" s="20">
        <v>36</v>
      </c>
      <c r="K8" s="20">
        <v>259</v>
      </c>
      <c r="L8" s="20">
        <v>19</v>
      </c>
      <c r="M8" s="20" t="s">
        <v>37</v>
      </c>
      <c r="N8" s="20">
        <v>600</v>
      </c>
      <c r="O8" s="20">
        <v>0.2</v>
      </c>
      <c r="P8" s="20">
        <v>23.63</v>
      </c>
      <c r="Q8" s="20">
        <v>1400000</v>
      </c>
      <c r="R8" s="41"/>
    </row>
    <row r="9" spans="1:47" x14ac:dyDescent="0.3">
      <c r="B9" s="12">
        <v>44657</v>
      </c>
      <c r="C9" s="21">
        <f t="shared" si="0"/>
        <v>27010</v>
      </c>
      <c r="D9" s="20">
        <v>27.01</v>
      </c>
      <c r="E9" s="20">
        <v>7.31</v>
      </c>
      <c r="F9" s="20">
        <v>7.68</v>
      </c>
      <c r="G9" s="20">
        <v>145</v>
      </c>
      <c r="H9" s="20">
        <v>14</v>
      </c>
      <c r="I9" s="20">
        <v>328</v>
      </c>
      <c r="J9" s="20">
        <v>40</v>
      </c>
      <c r="K9" s="20">
        <v>277</v>
      </c>
      <c r="L9" s="20">
        <v>23</v>
      </c>
      <c r="M9" s="20" t="s">
        <v>37</v>
      </c>
      <c r="N9" s="20">
        <v>500</v>
      </c>
      <c r="O9" s="20">
        <v>0.3</v>
      </c>
      <c r="P9" s="20">
        <v>21.56</v>
      </c>
      <c r="Q9" s="20">
        <v>1300000</v>
      </c>
      <c r="R9" s="41"/>
    </row>
    <row r="10" spans="1:47" x14ac:dyDescent="0.3">
      <c r="B10" s="12">
        <v>44658</v>
      </c>
      <c r="C10" s="21">
        <f t="shared" si="0"/>
        <v>27380</v>
      </c>
      <c r="D10" s="20">
        <v>27.38</v>
      </c>
      <c r="E10" s="20">
        <v>7.26</v>
      </c>
      <c r="F10" s="20">
        <v>7.52</v>
      </c>
      <c r="G10" s="20">
        <v>140</v>
      </c>
      <c r="H10" s="20">
        <v>13</v>
      </c>
      <c r="I10" s="20">
        <v>304</v>
      </c>
      <c r="J10" s="20">
        <v>32</v>
      </c>
      <c r="K10" s="20">
        <v>261</v>
      </c>
      <c r="L10" s="20">
        <v>21</v>
      </c>
      <c r="M10" s="20" t="s">
        <v>37</v>
      </c>
      <c r="N10" s="20">
        <v>700</v>
      </c>
      <c r="O10" s="20">
        <v>0.2</v>
      </c>
      <c r="P10" s="20">
        <v>22.81</v>
      </c>
      <c r="Q10" s="20">
        <v>1400000</v>
      </c>
      <c r="R10" s="41"/>
    </row>
    <row r="11" spans="1:47" x14ac:dyDescent="0.3">
      <c r="B11" s="12">
        <v>44659</v>
      </c>
      <c r="C11" s="21">
        <f t="shared" si="0"/>
        <v>27960</v>
      </c>
      <c r="D11" s="20">
        <v>27.96</v>
      </c>
      <c r="E11" s="20">
        <v>7.36</v>
      </c>
      <c r="F11" s="20">
        <v>7.66</v>
      </c>
      <c r="G11" s="20">
        <v>150</v>
      </c>
      <c r="H11" s="20">
        <v>14</v>
      </c>
      <c r="I11" s="20">
        <v>324</v>
      </c>
      <c r="J11" s="20">
        <v>40</v>
      </c>
      <c r="K11" s="20">
        <v>285</v>
      </c>
      <c r="L11" s="20">
        <v>18</v>
      </c>
      <c r="M11" s="20" t="s">
        <v>37</v>
      </c>
      <c r="N11" s="20">
        <v>400</v>
      </c>
      <c r="O11" s="20">
        <v>0.2</v>
      </c>
      <c r="P11" s="20">
        <v>23.58</v>
      </c>
      <c r="Q11" s="20">
        <v>1100000</v>
      </c>
      <c r="R11" s="41"/>
    </row>
    <row r="12" spans="1:47" x14ac:dyDescent="0.3">
      <c r="B12" s="12">
        <v>44660</v>
      </c>
      <c r="C12" s="21">
        <f t="shared" si="0"/>
        <v>28720</v>
      </c>
      <c r="D12" s="20">
        <v>28.72</v>
      </c>
      <c r="E12" s="20">
        <v>7.29</v>
      </c>
      <c r="F12" s="20">
        <v>7.58</v>
      </c>
      <c r="G12" s="20">
        <v>138</v>
      </c>
      <c r="H12" s="20">
        <v>12</v>
      </c>
      <c r="I12" s="20">
        <v>316</v>
      </c>
      <c r="J12" s="20">
        <v>36</v>
      </c>
      <c r="K12" s="20">
        <v>268</v>
      </c>
      <c r="L12" s="20">
        <v>20</v>
      </c>
      <c r="M12" s="20" t="s">
        <v>37</v>
      </c>
      <c r="N12" s="20">
        <v>500</v>
      </c>
      <c r="O12" s="20">
        <v>0.3</v>
      </c>
      <c r="P12" s="20">
        <v>23.34</v>
      </c>
      <c r="Q12" s="20">
        <v>1300000</v>
      </c>
      <c r="R12" s="41"/>
    </row>
    <row r="13" spans="1:47" x14ac:dyDescent="0.3">
      <c r="B13" s="12">
        <v>44661</v>
      </c>
      <c r="C13" s="21">
        <f t="shared" si="0"/>
        <v>28960</v>
      </c>
      <c r="D13" s="20">
        <v>28.96</v>
      </c>
      <c r="E13" s="20">
        <v>7.22</v>
      </c>
      <c r="F13" s="20">
        <v>7.64</v>
      </c>
      <c r="G13" s="20">
        <v>132</v>
      </c>
      <c r="H13" s="20">
        <v>13</v>
      </c>
      <c r="I13" s="20">
        <v>308</v>
      </c>
      <c r="J13" s="20">
        <v>32</v>
      </c>
      <c r="K13" s="20">
        <v>274</v>
      </c>
      <c r="L13" s="20">
        <v>19</v>
      </c>
      <c r="M13" s="20" t="s">
        <v>37</v>
      </c>
      <c r="N13" s="20">
        <v>600</v>
      </c>
      <c r="O13" s="20">
        <v>0.2</v>
      </c>
      <c r="P13" s="20">
        <v>22.91</v>
      </c>
      <c r="Q13" s="20">
        <v>1400000</v>
      </c>
      <c r="R13" s="41"/>
    </row>
    <row r="14" spans="1:47" x14ac:dyDescent="0.3">
      <c r="B14" s="12">
        <v>44662</v>
      </c>
      <c r="C14" s="21">
        <f t="shared" si="0"/>
        <v>29210</v>
      </c>
      <c r="D14" s="20">
        <v>29.21</v>
      </c>
      <c r="E14" s="20">
        <v>7.33</v>
      </c>
      <c r="F14" s="20">
        <v>7.69</v>
      </c>
      <c r="G14" s="20">
        <v>142</v>
      </c>
      <c r="H14" s="20">
        <v>12</v>
      </c>
      <c r="I14" s="20">
        <v>320</v>
      </c>
      <c r="J14" s="20">
        <v>36</v>
      </c>
      <c r="K14" s="20">
        <v>281</v>
      </c>
      <c r="L14" s="20">
        <v>21</v>
      </c>
      <c r="M14" s="20" t="s">
        <v>37</v>
      </c>
      <c r="N14" s="20">
        <v>500</v>
      </c>
      <c r="O14" s="20">
        <v>0.3</v>
      </c>
      <c r="P14" s="20">
        <v>23.44</v>
      </c>
      <c r="Q14" s="20">
        <v>1200000</v>
      </c>
      <c r="R14" s="41"/>
    </row>
    <row r="15" spans="1:47" x14ac:dyDescent="0.3">
      <c r="B15" s="12">
        <v>44663</v>
      </c>
      <c r="C15" s="21">
        <f t="shared" si="0"/>
        <v>28890</v>
      </c>
      <c r="D15" s="20">
        <v>28.89</v>
      </c>
      <c r="E15" s="20">
        <v>7.21</v>
      </c>
      <c r="F15" s="20">
        <v>7.56</v>
      </c>
      <c r="G15" s="20">
        <v>135</v>
      </c>
      <c r="H15" s="20">
        <v>14</v>
      </c>
      <c r="I15" s="20">
        <v>304</v>
      </c>
      <c r="J15" s="20">
        <v>40</v>
      </c>
      <c r="K15" s="20">
        <v>266</v>
      </c>
      <c r="L15" s="20">
        <v>20</v>
      </c>
      <c r="M15" s="20" t="s">
        <v>37</v>
      </c>
      <c r="N15" s="20">
        <v>400</v>
      </c>
      <c r="O15" s="20">
        <v>0.3</v>
      </c>
      <c r="P15" s="20">
        <v>21.83</v>
      </c>
      <c r="Q15" s="20">
        <v>1400000</v>
      </c>
      <c r="R15" s="41"/>
    </row>
    <row r="16" spans="1:47" x14ac:dyDescent="0.3">
      <c r="B16" s="12">
        <v>44664</v>
      </c>
      <c r="C16" s="21">
        <f t="shared" si="0"/>
        <v>28820</v>
      </c>
      <c r="D16" s="20">
        <v>28.82</v>
      </c>
      <c r="E16" s="20">
        <v>7.27</v>
      </c>
      <c r="F16" s="20">
        <v>7.61</v>
      </c>
      <c r="G16" s="20">
        <v>141</v>
      </c>
      <c r="H16" s="20">
        <v>13</v>
      </c>
      <c r="I16" s="20">
        <v>312</v>
      </c>
      <c r="J16" s="20">
        <v>32</v>
      </c>
      <c r="K16" s="20">
        <v>278</v>
      </c>
      <c r="L16" s="20">
        <v>22</v>
      </c>
      <c r="M16" s="20" t="s">
        <v>37</v>
      </c>
      <c r="N16" s="20">
        <v>500</v>
      </c>
      <c r="O16" s="20">
        <v>0.2</v>
      </c>
      <c r="P16" s="20">
        <v>22.76</v>
      </c>
      <c r="Q16" s="20">
        <v>1600000</v>
      </c>
      <c r="R16" s="41"/>
    </row>
    <row r="17" spans="2:18" x14ac:dyDescent="0.3">
      <c r="B17" s="12">
        <v>44665</v>
      </c>
      <c r="C17" s="21">
        <f t="shared" si="0"/>
        <v>27920</v>
      </c>
      <c r="D17" s="20">
        <v>27.92</v>
      </c>
      <c r="E17" s="20">
        <v>7.16</v>
      </c>
      <c r="F17" s="20">
        <v>7.46</v>
      </c>
      <c r="G17" s="20">
        <v>147</v>
      </c>
      <c r="H17" s="20">
        <v>15</v>
      </c>
      <c r="I17" s="20">
        <v>300</v>
      </c>
      <c r="J17" s="20">
        <v>36</v>
      </c>
      <c r="K17" s="20">
        <v>254</v>
      </c>
      <c r="L17" s="20">
        <v>19</v>
      </c>
      <c r="M17" s="20" t="s">
        <v>37</v>
      </c>
      <c r="N17" s="20">
        <v>600</v>
      </c>
      <c r="O17" s="20">
        <v>0.3</v>
      </c>
      <c r="P17" s="20">
        <v>23.31</v>
      </c>
      <c r="Q17" s="20">
        <v>1300000</v>
      </c>
      <c r="R17" s="41"/>
    </row>
    <row r="18" spans="2:18" x14ac:dyDescent="0.3">
      <c r="B18" s="12">
        <v>44666</v>
      </c>
      <c r="C18" s="21">
        <f t="shared" si="0"/>
        <v>28040</v>
      </c>
      <c r="D18" s="20">
        <v>28.04</v>
      </c>
      <c r="E18" s="20">
        <v>7.25</v>
      </c>
      <c r="F18" s="20">
        <v>7.72</v>
      </c>
      <c r="G18" s="20">
        <v>140</v>
      </c>
      <c r="H18" s="20">
        <v>14</v>
      </c>
      <c r="I18" s="20">
        <v>316</v>
      </c>
      <c r="J18" s="20">
        <v>40</v>
      </c>
      <c r="K18" s="20">
        <v>267</v>
      </c>
      <c r="L18" s="20">
        <v>23</v>
      </c>
      <c r="M18" s="20" t="s">
        <v>37</v>
      </c>
      <c r="N18" s="20">
        <v>700</v>
      </c>
      <c r="O18" s="20">
        <v>0.2</v>
      </c>
      <c r="P18" s="20">
        <v>21.64</v>
      </c>
      <c r="Q18" s="20">
        <v>1400000</v>
      </c>
      <c r="R18" s="41"/>
    </row>
    <row r="19" spans="2:18" x14ac:dyDescent="0.3">
      <c r="B19" s="12">
        <v>44667</v>
      </c>
      <c r="C19" s="21">
        <f t="shared" si="0"/>
        <v>27300</v>
      </c>
      <c r="D19" s="45">
        <v>27.3</v>
      </c>
      <c r="E19" s="20">
        <v>7.31</v>
      </c>
      <c r="F19" s="20">
        <v>7.68</v>
      </c>
      <c r="G19" s="20">
        <v>153</v>
      </c>
      <c r="H19" s="20">
        <v>15</v>
      </c>
      <c r="I19" s="20">
        <v>328</v>
      </c>
      <c r="J19" s="20">
        <v>36</v>
      </c>
      <c r="K19" s="20">
        <v>276</v>
      </c>
      <c r="L19" s="20">
        <v>21</v>
      </c>
      <c r="M19" s="20" t="s">
        <v>37</v>
      </c>
      <c r="N19" s="20">
        <v>800</v>
      </c>
      <c r="O19" s="20">
        <v>0.3</v>
      </c>
      <c r="P19" s="20">
        <v>22.26</v>
      </c>
      <c r="Q19" s="20">
        <v>1600000</v>
      </c>
      <c r="R19" s="41"/>
    </row>
    <row r="20" spans="2:18" x14ac:dyDescent="0.3">
      <c r="B20" s="12">
        <v>44668</v>
      </c>
      <c r="C20" s="21">
        <f t="shared" si="0"/>
        <v>27460</v>
      </c>
      <c r="D20" s="20">
        <v>27.46</v>
      </c>
      <c r="E20" s="20">
        <v>7.22</v>
      </c>
      <c r="F20" s="20">
        <v>7.59</v>
      </c>
      <c r="G20" s="20">
        <v>143</v>
      </c>
      <c r="H20" s="20">
        <v>13</v>
      </c>
      <c r="I20" s="20">
        <v>320</v>
      </c>
      <c r="J20" s="20">
        <v>44</v>
      </c>
      <c r="K20" s="20">
        <v>264</v>
      </c>
      <c r="L20" s="20">
        <v>24</v>
      </c>
      <c r="M20" s="20" t="s">
        <v>37</v>
      </c>
      <c r="N20" s="20">
        <v>500</v>
      </c>
      <c r="O20" s="20">
        <v>0.2</v>
      </c>
      <c r="P20" s="20">
        <v>23.44</v>
      </c>
      <c r="Q20" s="20">
        <v>1300000</v>
      </c>
      <c r="R20" s="78" t="s">
        <v>41</v>
      </c>
    </row>
    <row r="21" spans="2:18" x14ac:dyDescent="0.3">
      <c r="B21" s="12">
        <v>44669</v>
      </c>
      <c r="C21" s="21">
        <f t="shared" si="0"/>
        <v>26880</v>
      </c>
      <c r="D21" s="20">
        <v>26.88</v>
      </c>
      <c r="E21" s="20">
        <v>7.34</v>
      </c>
      <c r="F21" s="20">
        <v>7.65</v>
      </c>
      <c r="G21" s="20">
        <v>136</v>
      </c>
      <c r="H21" s="20">
        <v>14</v>
      </c>
      <c r="I21" s="20">
        <v>324</v>
      </c>
      <c r="J21" s="20">
        <v>48</v>
      </c>
      <c r="K21" s="20">
        <v>272</v>
      </c>
      <c r="L21" s="20">
        <v>22</v>
      </c>
      <c r="M21" s="20" t="s">
        <v>37</v>
      </c>
      <c r="N21" s="20">
        <v>600</v>
      </c>
      <c r="O21" s="20">
        <v>0.3</v>
      </c>
      <c r="P21" s="20">
        <v>23.18</v>
      </c>
      <c r="Q21" s="20">
        <v>1400000</v>
      </c>
      <c r="R21" s="79"/>
    </row>
    <row r="22" spans="2:18" x14ac:dyDescent="0.3">
      <c r="B22" s="12">
        <v>44670</v>
      </c>
      <c r="C22" s="21">
        <f t="shared" si="0"/>
        <v>27070</v>
      </c>
      <c r="D22" s="20">
        <v>27.07</v>
      </c>
      <c r="E22" s="20">
        <v>7.28</v>
      </c>
      <c r="F22" s="20">
        <v>7.69</v>
      </c>
      <c r="G22" s="20">
        <v>140</v>
      </c>
      <c r="H22" s="20">
        <v>13</v>
      </c>
      <c r="I22" s="20">
        <v>316</v>
      </c>
      <c r="J22" s="20">
        <v>44</v>
      </c>
      <c r="K22" s="20">
        <v>279</v>
      </c>
      <c r="L22" s="20">
        <v>23</v>
      </c>
      <c r="M22" s="20" t="s">
        <v>37</v>
      </c>
      <c r="N22" s="20">
        <v>700</v>
      </c>
      <c r="O22" s="20">
        <v>0.2</v>
      </c>
      <c r="P22" s="20">
        <v>23.77</v>
      </c>
      <c r="Q22" s="20">
        <v>1600000</v>
      </c>
      <c r="R22" s="79"/>
    </row>
    <row r="23" spans="2:18" x14ac:dyDescent="0.3">
      <c r="B23" s="12">
        <v>44671</v>
      </c>
      <c r="C23" s="21">
        <f t="shared" si="0"/>
        <v>26460</v>
      </c>
      <c r="D23" s="20">
        <v>26.46</v>
      </c>
      <c r="E23" s="20">
        <v>7.19</v>
      </c>
      <c r="F23" s="20">
        <v>7.54</v>
      </c>
      <c r="G23" s="20">
        <v>147</v>
      </c>
      <c r="H23" s="20">
        <v>15</v>
      </c>
      <c r="I23" s="20">
        <v>308</v>
      </c>
      <c r="J23" s="20">
        <v>48</v>
      </c>
      <c r="K23" s="20">
        <v>268</v>
      </c>
      <c r="L23" s="20">
        <v>25</v>
      </c>
      <c r="M23" s="20" t="s">
        <v>37</v>
      </c>
      <c r="N23" s="20">
        <v>800</v>
      </c>
      <c r="O23" s="20">
        <v>0.3</v>
      </c>
      <c r="P23" s="20">
        <v>24.11</v>
      </c>
      <c r="Q23" s="20">
        <v>1700000</v>
      </c>
      <c r="R23" s="79"/>
    </row>
    <row r="24" spans="2:18" x14ac:dyDescent="0.3">
      <c r="B24" s="12">
        <v>44672</v>
      </c>
      <c r="C24" s="21">
        <f t="shared" si="0"/>
        <v>26290</v>
      </c>
      <c r="D24" s="20">
        <v>26.29</v>
      </c>
      <c r="E24" s="20">
        <v>7.24</v>
      </c>
      <c r="F24" s="20">
        <v>7.59</v>
      </c>
      <c r="G24" s="20">
        <v>143</v>
      </c>
      <c r="H24" s="20">
        <v>14</v>
      </c>
      <c r="I24" s="20">
        <v>324</v>
      </c>
      <c r="J24" s="20">
        <v>44</v>
      </c>
      <c r="K24" s="20">
        <v>274</v>
      </c>
      <c r="L24" s="20">
        <v>24</v>
      </c>
      <c r="M24" s="20" t="s">
        <v>37</v>
      </c>
      <c r="N24" s="20">
        <v>600</v>
      </c>
      <c r="O24" s="20">
        <v>0.2</v>
      </c>
      <c r="P24" s="20">
        <v>23.64</v>
      </c>
      <c r="Q24" s="20">
        <v>1300000</v>
      </c>
      <c r="R24" s="79"/>
    </row>
    <row r="25" spans="2:18" x14ac:dyDescent="0.3">
      <c r="B25" s="12">
        <v>44673</v>
      </c>
      <c r="C25" s="21">
        <f t="shared" si="0"/>
        <v>26410</v>
      </c>
      <c r="D25" s="20">
        <v>26.41</v>
      </c>
      <c r="E25" s="20">
        <v>7.32</v>
      </c>
      <c r="F25" s="20">
        <v>7.65</v>
      </c>
      <c r="G25" s="20">
        <v>136</v>
      </c>
      <c r="H25" s="20">
        <v>13</v>
      </c>
      <c r="I25" s="20">
        <v>328</v>
      </c>
      <c r="J25" s="20">
        <v>48</v>
      </c>
      <c r="K25" s="20">
        <v>284</v>
      </c>
      <c r="L25" s="20">
        <v>26</v>
      </c>
      <c r="M25" s="20" t="s">
        <v>37</v>
      </c>
      <c r="N25" s="20">
        <v>700</v>
      </c>
      <c r="O25" s="20">
        <v>0.3</v>
      </c>
      <c r="P25" s="20">
        <v>23.47</v>
      </c>
      <c r="Q25" s="20">
        <v>1400000</v>
      </c>
      <c r="R25" s="80"/>
    </row>
    <row r="26" spans="2:18" ht="105.6" x14ac:dyDescent="0.3">
      <c r="B26" s="12">
        <v>44674</v>
      </c>
      <c r="C26" s="20">
        <f t="shared" si="0"/>
        <v>26580</v>
      </c>
      <c r="D26" s="20">
        <v>26.58</v>
      </c>
      <c r="E26" s="20">
        <v>7.37</v>
      </c>
      <c r="F26" s="20">
        <v>7.69</v>
      </c>
      <c r="G26" s="20">
        <v>156</v>
      </c>
      <c r="H26" s="20">
        <v>16</v>
      </c>
      <c r="I26" s="20">
        <v>320</v>
      </c>
      <c r="J26" s="20">
        <v>40</v>
      </c>
      <c r="K26" s="20">
        <v>264</v>
      </c>
      <c r="L26" s="20">
        <v>25</v>
      </c>
      <c r="M26" s="20" t="s">
        <v>37</v>
      </c>
      <c r="N26" s="20">
        <v>500</v>
      </c>
      <c r="O26" s="20">
        <v>0.2</v>
      </c>
      <c r="P26" s="20">
        <v>22.8</v>
      </c>
      <c r="Q26" s="20">
        <v>1600000</v>
      </c>
      <c r="R26" s="41" t="s">
        <v>43</v>
      </c>
    </row>
    <row r="27" spans="2:18" x14ac:dyDescent="0.3">
      <c r="B27" s="12">
        <v>44675</v>
      </c>
      <c r="C27" s="20">
        <f t="shared" si="0"/>
        <v>26230</v>
      </c>
      <c r="D27" s="20">
        <v>26.23</v>
      </c>
      <c r="E27" s="20">
        <v>7.28</v>
      </c>
      <c r="F27" s="20">
        <v>7.55</v>
      </c>
      <c r="G27" s="20">
        <v>147</v>
      </c>
      <c r="H27" s="20">
        <v>15</v>
      </c>
      <c r="I27" s="20">
        <v>312</v>
      </c>
      <c r="J27" s="20">
        <v>44</v>
      </c>
      <c r="K27" s="20">
        <v>277</v>
      </c>
      <c r="L27" s="20">
        <v>24</v>
      </c>
      <c r="M27" s="20" t="s">
        <v>37</v>
      </c>
      <c r="N27" s="20">
        <v>600</v>
      </c>
      <c r="O27" s="20">
        <v>0.2</v>
      </c>
      <c r="P27" s="20">
        <v>23.03</v>
      </c>
      <c r="Q27" s="20">
        <v>1300000</v>
      </c>
      <c r="R27" s="78" t="s">
        <v>42</v>
      </c>
    </row>
    <row r="28" spans="2:18" x14ac:dyDescent="0.3">
      <c r="B28" s="12">
        <v>44676</v>
      </c>
      <c r="C28" s="20">
        <f t="shared" si="0"/>
        <v>25800</v>
      </c>
      <c r="D28" s="45">
        <v>25.8</v>
      </c>
      <c r="E28" s="20">
        <v>7.23</v>
      </c>
      <c r="F28" s="20">
        <v>7.62</v>
      </c>
      <c r="G28" s="20">
        <v>136</v>
      </c>
      <c r="H28" s="20">
        <v>14</v>
      </c>
      <c r="I28" s="20">
        <v>316</v>
      </c>
      <c r="J28" s="20">
        <v>40</v>
      </c>
      <c r="K28" s="20">
        <v>268</v>
      </c>
      <c r="L28" s="20">
        <v>22</v>
      </c>
      <c r="M28" s="20" t="s">
        <v>37</v>
      </c>
      <c r="N28" s="20">
        <v>400</v>
      </c>
      <c r="O28" s="20">
        <v>0.3</v>
      </c>
      <c r="P28" s="20">
        <v>23.92</v>
      </c>
      <c r="Q28" s="20">
        <v>1600000</v>
      </c>
      <c r="R28" s="79"/>
    </row>
    <row r="29" spans="2:18" x14ac:dyDescent="0.3">
      <c r="B29" s="12">
        <v>44677</v>
      </c>
      <c r="C29" s="20">
        <f t="shared" si="0"/>
        <v>26370</v>
      </c>
      <c r="D29" s="20">
        <v>26.37</v>
      </c>
      <c r="E29" s="20">
        <v>7.34</v>
      </c>
      <c r="F29" s="20">
        <v>7.71</v>
      </c>
      <c r="G29" s="20">
        <v>143</v>
      </c>
      <c r="H29" s="20">
        <v>16</v>
      </c>
      <c r="I29" s="20">
        <v>324</v>
      </c>
      <c r="J29" s="20">
        <v>44</v>
      </c>
      <c r="K29" s="20">
        <v>275</v>
      </c>
      <c r="L29" s="20">
        <v>24</v>
      </c>
      <c r="M29" s="20" t="s">
        <v>37</v>
      </c>
      <c r="N29" s="20">
        <v>700</v>
      </c>
      <c r="O29" s="20">
        <v>0.2</v>
      </c>
      <c r="P29" s="20">
        <v>24.32</v>
      </c>
      <c r="Q29" s="20">
        <v>1400000</v>
      </c>
      <c r="R29" s="80"/>
    </row>
    <row r="30" spans="2:18" ht="52.8" x14ac:dyDescent="0.3">
      <c r="B30" s="12">
        <v>44678</v>
      </c>
      <c r="C30" s="20">
        <f t="shared" si="0"/>
        <v>26320</v>
      </c>
      <c r="D30" s="20">
        <v>26.32</v>
      </c>
      <c r="E30" s="20">
        <v>7.25</v>
      </c>
      <c r="F30" s="20">
        <v>7.67</v>
      </c>
      <c r="G30" s="20">
        <v>133</v>
      </c>
      <c r="H30" s="20">
        <v>13</v>
      </c>
      <c r="I30" s="20">
        <v>312</v>
      </c>
      <c r="J30" s="20">
        <v>36</v>
      </c>
      <c r="K30" s="20">
        <v>262</v>
      </c>
      <c r="L30" s="20">
        <v>21</v>
      </c>
      <c r="M30" s="20" t="s">
        <v>37</v>
      </c>
      <c r="N30" s="20">
        <v>600</v>
      </c>
      <c r="O30" s="20">
        <v>0.3</v>
      </c>
      <c r="P30" s="20">
        <v>23.77</v>
      </c>
      <c r="Q30" s="20">
        <v>1700000</v>
      </c>
      <c r="R30" s="41" t="s">
        <v>41</v>
      </c>
    </row>
    <row r="31" spans="2:18" x14ac:dyDescent="0.3">
      <c r="B31" s="12">
        <v>44679</v>
      </c>
      <c r="C31" s="21">
        <f t="shared" si="0"/>
        <v>26740</v>
      </c>
      <c r="D31" s="20">
        <v>26.74</v>
      </c>
      <c r="E31" s="20">
        <v>7.37</v>
      </c>
      <c r="F31" s="20">
        <v>7.64</v>
      </c>
      <c r="G31" s="20">
        <v>140</v>
      </c>
      <c r="H31" s="20">
        <v>15</v>
      </c>
      <c r="I31" s="20">
        <v>320</v>
      </c>
      <c r="J31" s="20">
        <v>44</v>
      </c>
      <c r="K31" s="20">
        <v>280</v>
      </c>
      <c r="L31" s="20">
        <v>23</v>
      </c>
      <c r="M31" s="20" t="s">
        <v>37</v>
      </c>
      <c r="N31" s="20">
        <v>500</v>
      </c>
      <c r="O31" s="20">
        <v>0.2</v>
      </c>
      <c r="P31" s="20">
        <v>23.09</v>
      </c>
      <c r="Q31" s="20">
        <v>1200000</v>
      </c>
      <c r="R31" s="41"/>
    </row>
    <row r="32" spans="2:18" x14ac:dyDescent="0.3">
      <c r="B32" s="12">
        <v>44680</v>
      </c>
      <c r="C32" s="21">
        <f t="shared" si="0"/>
        <v>27630</v>
      </c>
      <c r="D32" s="20">
        <v>27.63</v>
      </c>
      <c r="E32" s="20">
        <v>7.29</v>
      </c>
      <c r="F32" s="20">
        <v>7.58</v>
      </c>
      <c r="G32" s="20">
        <v>147</v>
      </c>
      <c r="H32" s="20">
        <v>14</v>
      </c>
      <c r="I32" s="20">
        <v>308</v>
      </c>
      <c r="J32" s="20">
        <v>36</v>
      </c>
      <c r="K32" s="20">
        <v>271</v>
      </c>
      <c r="L32" s="20">
        <v>20</v>
      </c>
      <c r="M32" s="20" t="s">
        <v>37</v>
      </c>
      <c r="N32" s="20">
        <v>700</v>
      </c>
      <c r="O32" s="20">
        <v>0.3</v>
      </c>
      <c r="P32" s="20">
        <v>23.51</v>
      </c>
      <c r="Q32" s="20">
        <v>1300000</v>
      </c>
      <c r="R32" s="41"/>
    </row>
    <row r="33" spans="1:18" ht="15" thickBot="1" x14ac:dyDescent="0.35">
      <c r="B33" s="43">
        <v>44681</v>
      </c>
      <c r="C33" s="21">
        <f t="shared" si="0"/>
        <v>27180</v>
      </c>
      <c r="D33" s="20">
        <v>27.18</v>
      </c>
      <c r="E33" s="20">
        <v>7.34</v>
      </c>
      <c r="F33" s="20">
        <v>7.66</v>
      </c>
      <c r="G33" s="20">
        <v>143</v>
      </c>
      <c r="H33" s="20">
        <v>16</v>
      </c>
      <c r="I33" s="20">
        <v>316</v>
      </c>
      <c r="J33" s="20">
        <v>40</v>
      </c>
      <c r="K33" s="20">
        <v>278</v>
      </c>
      <c r="L33" s="20">
        <v>22</v>
      </c>
      <c r="M33" s="20" t="s">
        <v>37</v>
      </c>
      <c r="N33" s="20">
        <v>400</v>
      </c>
      <c r="O33" s="20">
        <v>0.2</v>
      </c>
      <c r="P33" s="20">
        <v>22.92</v>
      </c>
      <c r="Q33" s="20">
        <v>1200000</v>
      </c>
      <c r="R33" s="41"/>
    </row>
    <row r="34" spans="1:18" ht="15" thickBot="1" x14ac:dyDescent="0.35">
      <c r="B34" s="11" t="s">
        <v>32</v>
      </c>
      <c r="C34" s="18">
        <f>AVERAGE(C4:C33)</f>
        <v>27217.333333333332</v>
      </c>
      <c r="D34" s="18">
        <f t="shared" ref="D34:Q34" si="1">AVERAGE(D4:D33)</f>
        <v>27.217333333333332</v>
      </c>
      <c r="E34" s="18">
        <f t="shared" si="1"/>
        <v>7.2829999999999995</v>
      </c>
      <c r="F34" s="18">
        <f t="shared" si="1"/>
        <v>7.6123333333333338</v>
      </c>
      <c r="G34" s="18">
        <f t="shared" si="1"/>
        <v>141.83333333333334</v>
      </c>
      <c r="H34" s="18">
        <f t="shared" si="1"/>
        <v>13.9</v>
      </c>
      <c r="I34" s="18">
        <f t="shared" si="1"/>
        <v>316.26666666666665</v>
      </c>
      <c r="J34" s="18">
        <f t="shared" si="1"/>
        <v>39.06666666666667</v>
      </c>
      <c r="K34" s="18">
        <f t="shared" si="1"/>
        <v>270.10000000000002</v>
      </c>
      <c r="L34" s="18">
        <f t="shared" si="1"/>
        <v>21.633333333333333</v>
      </c>
      <c r="M34" s="18" t="s">
        <v>37</v>
      </c>
      <c r="N34" s="18">
        <f t="shared" si="1"/>
        <v>570</v>
      </c>
      <c r="O34" s="18">
        <f t="shared" si="1"/>
        <v>0.24666666666666665</v>
      </c>
      <c r="P34" s="18">
        <f t="shared" si="1"/>
        <v>23.094999999999992</v>
      </c>
      <c r="Q34" s="18">
        <f t="shared" si="1"/>
        <v>1413333.3333333333</v>
      </c>
      <c r="R34" s="22"/>
    </row>
    <row r="35" spans="1:18" x14ac:dyDescent="0.3">
      <c r="C35" s="48">
        <f>SUM(C4:C33)</f>
        <v>816520</v>
      </c>
      <c r="D35" s="51">
        <f>SUM(D4:D33)</f>
        <v>816.52</v>
      </c>
    </row>
    <row r="40" spans="1:18" ht="40.799999999999997" customHeight="1" x14ac:dyDescent="0.3">
      <c r="A40" s="13"/>
      <c r="B40" s="52" t="s">
        <v>33</v>
      </c>
      <c r="C40" s="52"/>
      <c r="D40" s="52" t="s">
        <v>34</v>
      </c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</row>
    <row r="42" spans="1:18" x14ac:dyDescent="0.3">
      <c r="A42" s="14"/>
      <c r="B42" s="14" t="s">
        <v>35</v>
      </c>
      <c r="C42" s="15">
        <f>MIN(C4:C33)</f>
        <v>25540</v>
      </c>
      <c r="D42" s="15">
        <f t="shared" ref="D42:Q42" si="2">MIN(D4:D33)</f>
        <v>25.54</v>
      </c>
      <c r="E42" s="15">
        <f t="shared" si="2"/>
        <v>7.16</v>
      </c>
      <c r="F42" s="15">
        <f t="shared" si="2"/>
        <v>7.41</v>
      </c>
      <c r="G42" s="15">
        <f t="shared" si="2"/>
        <v>132</v>
      </c>
      <c r="H42" s="15">
        <f t="shared" si="2"/>
        <v>12</v>
      </c>
      <c r="I42" s="15">
        <f t="shared" si="2"/>
        <v>300</v>
      </c>
      <c r="J42" s="15">
        <f t="shared" si="2"/>
        <v>32</v>
      </c>
      <c r="K42" s="15">
        <f t="shared" si="2"/>
        <v>249</v>
      </c>
      <c r="L42" s="15">
        <f t="shared" si="2"/>
        <v>18</v>
      </c>
      <c r="M42" s="15"/>
      <c r="N42" s="15">
        <f t="shared" si="2"/>
        <v>400</v>
      </c>
      <c r="O42" s="15">
        <f t="shared" si="2"/>
        <v>0.2</v>
      </c>
      <c r="P42" s="15">
        <f t="shared" si="2"/>
        <v>21.56</v>
      </c>
      <c r="Q42" s="15">
        <f t="shared" si="2"/>
        <v>1100000</v>
      </c>
      <c r="R42" s="15"/>
    </row>
    <row r="43" spans="1:18" x14ac:dyDescent="0.3">
      <c r="A43" s="14"/>
      <c r="B43" s="14"/>
    </row>
    <row r="44" spans="1:18" x14ac:dyDescent="0.3">
      <c r="A44" s="14"/>
      <c r="B44" s="14" t="s">
        <v>36</v>
      </c>
      <c r="C44" s="15">
        <f>MAX(C4:C33)</f>
        <v>29210</v>
      </c>
      <c r="D44" s="15">
        <f t="shared" ref="D44:Q44" si="3">MAX(D4:D33)</f>
        <v>29.21</v>
      </c>
      <c r="E44" s="15">
        <f t="shared" si="3"/>
        <v>7.41</v>
      </c>
      <c r="F44" s="15">
        <f t="shared" si="3"/>
        <v>7.72</v>
      </c>
      <c r="G44" s="15">
        <f t="shared" si="3"/>
        <v>156</v>
      </c>
      <c r="H44" s="15">
        <f t="shared" si="3"/>
        <v>16</v>
      </c>
      <c r="I44" s="15">
        <f t="shared" si="3"/>
        <v>336</v>
      </c>
      <c r="J44" s="15">
        <f t="shared" si="3"/>
        <v>48</v>
      </c>
      <c r="K44" s="15">
        <f t="shared" si="3"/>
        <v>285</v>
      </c>
      <c r="L44" s="15">
        <f t="shared" si="3"/>
        <v>26</v>
      </c>
      <c r="M44" s="15"/>
      <c r="N44" s="15">
        <f t="shared" si="3"/>
        <v>800</v>
      </c>
      <c r="O44" s="15">
        <f t="shared" si="3"/>
        <v>0.3</v>
      </c>
      <c r="P44" s="15">
        <f t="shared" si="3"/>
        <v>24.32</v>
      </c>
      <c r="Q44" s="15">
        <f t="shared" si="3"/>
        <v>1700000</v>
      </c>
      <c r="R44" s="15"/>
    </row>
  </sheetData>
  <mergeCells count="14">
    <mergeCell ref="B40:C40"/>
    <mergeCell ref="D40:R40"/>
    <mergeCell ref="B1:R1"/>
    <mergeCell ref="B2:B3"/>
    <mergeCell ref="C2:D2"/>
    <mergeCell ref="E2:F2"/>
    <mergeCell ref="G2:H2"/>
    <mergeCell ref="I2:J2"/>
    <mergeCell ref="K2:L2"/>
    <mergeCell ref="M2:N2"/>
    <mergeCell ref="P2:Q2"/>
    <mergeCell ref="R2:R3"/>
    <mergeCell ref="R20:R25"/>
    <mergeCell ref="R27:R2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U44"/>
  <sheetViews>
    <sheetView tabSelected="1" workbookViewId="0">
      <selection activeCell="R4" sqref="R4"/>
    </sheetView>
  </sheetViews>
  <sheetFormatPr defaultRowHeight="14.4" x14ac:dyDescent="0.3"/>
  <cols>
    <col min="1" max="1" width="9.109375" customWidth="1"/>
    <col min="2" max="2" width="9.44140625" customWidth="1"/>
    <col min="3" max="3" width="8.5546875" customWidth="1"/>
    <col min="4" max="4" width="6.33203125" customWidth="1"/>
    <col min="5" max="7" width="8.33203125" customWidth="1"/>
    <col min="10" max="10" width="8.77734375" customWidth="1"/>
    <col min="12" max="12" width="8.77734375" customWidth="1"/>
    <col min="16" max="16" width="8.33203125" customWidth="1"/>
    <col min="17" max="17" width="10.6640625" customWidth="1"/>
    <col min="18" max="18" width="22.6640625" customWidth="1"/>
  </cols>
  <sheetData>
    <row r="1" spans="1:47" ht="69.75" customHeight="1" thickBot="1" x14ac:dyDescent="0.6">
      <c r="A1" s="1"/>
      <c r="B1" s="56" t="s">
        <v>31</v>
      </c>
      <c r="C1" s="57"/>
      <c r="D1" s="57"/>
      <c r="E1" s="57"/>
      <c r="F1" s="57"/>
      <c r="G1" s="57"/>
      <c r="H1" s="57"/>
      <c r="I1" s="58"/>
      <c r="J1" s="58"/>
      <c r="K1" s="57"/>
      <c r="L1" s="57"/>
      <c r="M1" s="57"/>
      <c r="N1" s="57"/>
      <c r="O1" s="57"/>
      <c r="P1" s="57"/>
      <c r="Q1" s="57"/>
      <c r="R1" s="59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78.599999999999994" customHeight="1" thickBot="1" x14ac:dyDescent="0.35">
      <c r="A2" s="1"/>
      <c r="B2" s="60" t="s">
        <v>0</v>
      </c>
      <c r="C2" s="62" t="s">
        <v>28</v>
      </c>
      <c r="D2" s="63"/>
      <c r="E2" s="64" t="s">
        <v>1</v>
      </c>
      <c r="F2" s="65"/>
      <c r="G2" s="66" t="s">
        <v>2</v>
      </c>
      <c r="H2" s="67"/>
      <c r="I2" s="68" t="s">
        <v>3</v>
      </c>
      <c r="J2" s="69"/>
      <c r="K2" s="70" t="s">
        <v>4</v>
      </c>
      <c r="L2" s="67"/>
      <c r="M2" s="71" t="s">
        <v>5</v>
      </c>
      <c r="N2" s="67"/>
      <c r="O2" s="2" t="s">
        <v>6</v>
      </c>
      <c r="P2" s="71" t="s">
        <v>7</v>
      </c>
      <c r="Q2" s="72"/>
      <c r="R2" s="73" t="s">
        <v>8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66.599999999999994" thickBot="1" x14ac:dyDescent="0.35">
      <c r="A3" s="3"/>
      <c r="B3" s="61"/>
      <c r="C3" s="4" t="s">
        <v>9</v>
      </c>
      <c r="D3" s="5" t="s">
        <v>10</v>
      </c>
      <c r="E3" s="6" t="s">
        <v>11</v>
      </c>
      <c r="F3" s="6" t="s">
        <v>22</v>
      </c>
      <c r="G3" s="38" t="s">
        <v>12</v>
      </c>
      <c r="H3" s="39" t="s">
        <v>23</v>
      </c>
      <c r="I3" s="7" t="s">
        <v>13</v>
      </c>
      <c r="J3" s="7" t="s">
        <v>14</v>
      </c>
      <c r="K3" s="8" t="s">
        <v>15</v>
      </c>
      <c r="L3" s="8" t="s">
        <v>24</v>
      </c>
      <c r="M3" s="10" t="s">
        <v>16</v>
      </c>
      <c r="N3" s="10" t="s">
        <v>17</v>
      </c>
      <c r="O3" s="10" t="s">
        <v>18</v>
      </c>
      <c r="P3" s="10" t="s">
        <v>19</v>
      </c>
      <c r="Q3" s="10" t="s">
        <v>20</v>
      </c>
      <c r="R3" s="61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x14ac:dyDescent="0.3">
      <c r="B4" s="12">
        <v>44652</v>
      </c>
      <c r="C4" s="19">
        <f>D4*1000</f>
        <v>12310</v>
      </c>
      <c r="D4" s="19">
        <v>12.31</v>
      </c>
      <c r="E4" s="19">
        <v>7.27</v>
      </c>
      <c r="F4" s="19">
        <v>7.56</v>
      </c>
      <c r="G4" s="19">
        <v>140</v>
      </c>
      <c r="H4" s="19">
        <v>15</v>
      </c>
      <c r="I4" s="19">
        <v>316</v>
      </c>
      <c r="J4" s="19">
        <v>40</v>
      </c>
      <c r="K4" s="19">
        <v>270</v>
      </c>
      <c r="L4" s="19">
        <v>23</v>
      </c>
      <c r="M4" s="19" t="s">
        <v>37</v>
      </c>
      <c r="N4" s="19">
        <v>400</v>
      </c>
      <c r="O4" s="19">
        <v>0.2</v>
      </c>
      <c r="P4" s="19">
        <v>21.33</v>
      </c>
      <c r="Q4" s="19">
        <v>1600000</v>
      </c>
      <c r="R4" s="37"/>
    </row>
    <row r="5" spans="1:47" x14ac:dyDescent="0.3">
      <c r="B5" s="12">
        <v>44653</v>
      </c>
      <c r="C5" s="20">
        <f t="shared" ref="C5:C33" si="0">D5*1000</f>
        <v>12710</v>
      </c>
      <c r="D5" s="20">
        <v>12.71</v>
      </c>
      <c r="E5" s="20">
        <v>7.36</v>
      </c>
      <c r="F5" s="20">
        <v>7.71</v>
      </c>
      <c r="G5" s="20">
        <v>145</v>
      </c>
      <c r="H5" s="20">
        <v>14</v>
      </c>
      <c r="I5" s="20">
        <v>324</v>
      </c>
      <c r="J5" s="20">
        <v>36</v>
      </c>
      <c r="K5" s="20">
        <v>246</v>
      </c>
      <c r="L5" s="20">
        <v>21</v>
      </c>
      <c r="M5" s="20" t="s">
        <v>37</v>
      </c>
      <c r="N5" s="20">
        <v>500</v>
      </c>
      <c r="O5" s="20">
        <v>0.3</v>
      </c>
      <c r="P5" s="20">
        <v>22.15</v>
      </c>
      <c r="Q5" s="20">
        <v>1400000</v>
      </c>
      <c r="R5" s="36"/>
    </row>
    <row r="6" spans="1:47" x14ac:dyDescent="0.3">
      <c r="B6" s="12">
        <v>44654</v>
      </c>
      <c r="C6" s="20">
        <f t="shared" si="0"/>
        <v>11980</v>
      </c>
      <c r="D6" s="20">
        <v>11.98</v>
      </c>
      <c r="E6" s="20">
        <v>7.25</v>
      </c>
      <c r="F6" s="20">
        <v>7.63</v>
      </c>
      <c r="G6" s="20">
        <v>138</v>
      </c>
      <c r="H6" s="20">
        <v>16</v>
      </c>
      <c r="I6" s="20">
        <v>312</v>
      </c>
      <c r="J6" s="20">
        <v>40</v>
      </c>
      <c r="K6" s="20">
        <v>264</v>
      </c>
      <c r="L6" s="20">
        <v>22</v>
      </c>
      <c r="M6" s="20" t="s">
        <v>37</v>
      </c>
      <c r="N6" s="20">
        <v>600</v>
      </c>
      <c r="O6" s="20">
        <v>0.3</v>
      </c>
      <c r="P6" s="20">
        <v>23.25</v>
      </c>
      <c r="Q6" s="20">
        <v>1300000</v>
      </c>
      <c r="R6" s="36"/>
    </row>
    <row r="7" spans="1:47" x14ac:dyDescent="0.3">
      <c r="B7" s="12">
        <v>44655</v>
      </c>
      <c r="C7" s="20">
        <f t="shared" si="0"/>
        <v>11240</v>
      </c>
      <c r="D7" s="20">
        <v>11.24</v>
      </c>
      <c r="E7" s="20">
        <v>7.18</v>
      </c>
      <c r="F7" s="20">
        <v>7.48</v>
      </c>
      <c r="G7" s="20">
        <v>150</v>
      </c>
      <c r="H7" s="20">
        <v>18</v>
      </c>
      <c r="I7" s="20">
        <v>320</v>
      </c>
      <c r="J7" s="20">
        <v>44</v>
      </c>
      <c r="K7" s="20">
        <v>257</v>
      </c>
      <c r="L7" s="20">
        <v>24</v>
      </c>
      <c r="M7" s="20" t="s">
        <v>37</v>
      </c>
      <c r="N7" s="20">
        <v>500</v>
      </c>
      <c r="O7" s="20">
        <v>0.2</v>
      </c>
      <c r="P7" s="20">
        <v>22.34</v>
      </c>
      <c r="Q7" s="20">
        <v>1700000</v>
      </c>
      <c r="R7" s="36"/>
    </row>
    <row r="8" spans="1:47" x14ac:dyDescent="0.3">
      <c r="B8" s="12">
        <v>44656</v>
      </c>
      <c r="C8" s="20">
        <f t="shared" si="0"/>
        <v>10770</v>
      </c>
      <c r="D8" s="20">
        <v>10.77</v>
      </c>
      <c r="E8" s="20">
        <v>7.33</v>
      </c>
      <c r="F8" s="20">
        <v>7.67</v>
      </c>
      <c r="G8" s="20">
        <v>144</v>
      </c>
      <c r="H8" s="20">
        <v>17</v>
      </c>
      <c r="I8" s="20">
        <v>308</v>
      </c>
      <c r="J8" s="20">
        <v>40</v>
      </c>
      <c r="K8" s="20">
        <v>276</v>
      </c>
      <c r="L8" s="20">
        <v>26</v>
      </c>
      <c r="M8" s="20" t="s">
        <v>37</v>
      </c>
      <c r="N8" s="20">
        <v>600</v>
      </c>
      <c r="O8" s="20">
        <v>0.3</v>
      </c>
      <c r="P8" s="20">
        <v>21.56</v>
      </c>
      <c r="Q8" s="20">
        <v>1400000</v>
      </c>
      <c r="R8" s="36"/>
    </row>
    <row r="9" spans="1:47" x14ac:dyDescent="0.3">
      <c r="B9" s="12">
        <v>44657</v>
      </c>
      <c r="C9" s="20">
        <f t="shared" si="0"/>
        <v>11850</v>
      </c>
      <c r="D9" s="20">
        <v>11.85</v>
      </c>
      <c r="E9" s="20">
        <v>7.26</v>
      </c>
      <c r="F9" s="20">
        <v>7.51</v>
      </c>
      <c r="G9" s="20">
        <v>138</v>
      </c>
      <c r="H9" s="20">
        <v>16</v>
      </c>
      <c r="I9" s="20">
        <v>324</v>
      </c>
      <c r="J9" s="20">
        <v>36</v>
      </c>
      <c r="K9" s="20">
        <v>261</v>
      </c>
      <c r="L9" s="20">
        <v>23</v>
      </c>
      <c r="M9" s="20" t="s">
        <v>37</v>
      </c>
      <c r="N9" s="20">
        <v>700</v>
      </c>
      <c r="O9" s="20">
        <v>0.2</v>
      </c>
      <c r="P9" s="20">
        <v>22.78</v>
      </c>
      <c r="Q9" s="20">
        <v>1600000</v>
      </c>
      <c r="R9" s="36"/>
    </row>
    <row r="10" spans="1:47" x14ac:dyDescent="0.3">
      <c r="B10" s="12">
        <v>44658</v>
      </c>
      <c r="C10" s="20">
        <f t="shared" si="0"/>
        <v>13020</v>
      </c>
      <c r="D10" s="20">
        <v>13.02</v>
      </c>
      <c r="E10" s="20">
        <v>7.21</v>
      </c>
      <c r="F10" s="20">
        <v>7.64</v>
      </c>
      <c r="G10" s="20">
        <v>135</v>
      </c>
      <c r="H10" s="20">
        <v>18</v>
      </c>
      <c r="I10" s="20">
        <v>316</v>
      </c>
      <c r="J10" s="20">
        <v>44</v>
      </c>
      <c r="K10" s="20">
        <v>260</v>
      </c>
      <c r="L10" s="20">
        <v>20</v>
      </c>
      <c r="M10" s="20" t="s">
        <v>37</v>
      </c>
      <c r="N10" s="20">
        <v>500</v>
      </c>
      <c r="O10" s="20">
        <v>0.3</v>
      </c>
      <c r="P10" s="20">
        <v>23.12</v>
      </c>
      <c r="Q10" s="20">
        <v>1200000</v>
      </c>
      <c r="R10" s="36"/>
    </row>
    <row r="11" spans="1:47" x14ac:dyDescent="0.3">
      <c r="B11" s="12">
        <v>44659</v>
      </c>
      <c r="C11" s="20">
        <f t="shared" si="0"/>
        <v>13710</v>
      </c>
      <c r="D11" s="20">
        <v>13.71</v>
      </c>
      <c r="E11" s="20">
        <v>7.31</v>
      </c>
      <c r="F11" s="20">
        <v>7.58</v>
      </c>
      <c r="G11" s="20">
        <v>130</v>
      </c>
      <c r="H11" s="20">
        <v>16</v>
      </c>
      <c r="I11" s="20">
        <v>304</v>
      </c>
      <c r="J11" s="20">
        <v>40</v>
      </c>
      <c r="K11" s="20">
        <v>280</v>
      </c>
      <c r="L11" s="20">
        <v>22</v>
      </c>
      <c r="M11" s="20" t="s">
        <v>37</v>
      </c>
      <c r="N11" s="20">
        <v>600</v>
      </c>
      <c r="O11" s="20">
        <v>0.3</v>
      </c>
      <c r="P11" s="20">
        <v>22.69</v>
      </c>
      <c r="Q11" s="20">
        <v>1300000</v>
      </c>
      <c r="R11" s="36"/>
    </row>
    <row r="12" spans="1:47" x14ac:dyDescent="0.3">
      <c r="B12" s="12">
        <v>44660</v>
      </c>
      <c r="C12" s="20">
        <f t="shared" si="0"/>
        <v>13860</v>
      </c>
      <c r="D12" s="20">
        <v>13.86</v>
      </c>
      <c r="E12" s="20">
        <v>7.23</v>
      </c>
      <c r="F12" s="20">
        <v>7.71</v>
      </c>
      <c r="G12" s="20">
        <v>140</v>
      </c>
      <c r="H12" s="20">
        <v>15</v>
      </c>
      <c r="I12" s="20">
        <v>332</v>
      </c>
      <c r="J12" s="20">
        <v>36</v>
      </c>
      <c r="K12" s="20">
        <v>271</v>
      </c>
      <c r="L12" s="20">
        <v>24</v>
      </c>
      <c r="M12" s="20" t="s">
        <v>37</v>
      </c>
      <c r="N12" s="20">
        <v>400</v>
      </c>
      <c r="O12" s="20">
        <v>0.2</v>
      </c>
      <c r="P12" s="20">
        <v>23.58</v>
      </c>
      <c r="Q12" s="20">
        <v>1700000</v>
      </c>
      <c r="R12" s="36"/>
    </row>
    <row r="13" spans="1:47" x14ac:dyDescent="0.3">
      <c r="B13" s="12">
        <v>44661</v>
      </c>
      <c r="C13" s="20">
        <f t="shared" si="0"/>
        <v>14270</v>
      </c>
      <c r="D13" s="20">
        <v>14.27</v>
      </c>
      <c r="E13" s="20">
        <v>7.36</v>
      </c>
      <c r="F13" s="20">
        <v>7.67</v>
      </c>
      <c r="G13" s="20">
        <v>145</v>
      </c>
      <c r="H13" s="20">
        <v>17</v>
      </c>
      <c r="I13" s="20">
        <v>324</v>
      </c>
      <c r="J13" s="20">
        <v>40</v>
      </c>
      <c r="K13" s="20">
        <v>265</v>
      </c>
      <c r="L13" s="20">
        <v>23</v>
      </c>
      <c r="M13" s="20" t="s">
        <v>37</v>
      </c>
      <c r="N13" s="20">
        <v>500</v>
      </c>
      <c r="O13" s="20">
        <v>0.3</v>
      </c>
      <c r="P13" s="20">
        <v>23.12</v>
      </c>
      <c r="Q13" s="20">
        <v>1400000</v>
      </c>
      <c r="R13" s="36"/>
    </row>
    <row r="14" spans="1:47" x14ac:dyDescent="0.3">
      <c r="B14" s="12">
        <v>44662</v>
      </c>
      <c r="C14" s="20">
        <f t="shared" si="0"/>
        <v>12750</v>
      </c>
      <c r="D14" s="20">
        <v>12.75</v>
      </c>
      <c r="E14" s="20">
        <v>7.28</v>
      </c>
      <c r="F14" s="20">
        <v>7.73</v>
      </c>
      <c r="G14" s="20">
        <v>138</v>
      </c>
      <c r="H14" s="20">
        <v>16</v>
      </c>
      <c r="I14" s="20">
        <v>312</v>
      </c>
      <c r="J14" s="20">
        <v>36</v>
      </c>
      <c r="K14" s="20">
        <v>258</v>
      </c>
      <c r="L14" s="20">
        <v>21</v>
      </c>
      <c r="M14" s="20" t="s">
        <v>37</v>
      </c>
      <c r="N14" s="20">
        <v>700</v>
      </c>
      <c r="O14" s="20">
        <v>0.2</v>
      </c>
      <c r="P14" s="20">
        <v>22.88</v>
      </c>
      <c r="Q14" s="20">
        <v>1600000</v>
      </c>
      <c r="R14" s="36"/>
    </row>
    <row r="15" spans="1:47" x14ac:dyDescent="0.3">
      <c r="B15" s="12">
        <v>44663</v>
      </c>
      <c r="C15" s="20">
        <f t="shared" si="0"/>
        <v>13840</v>
      </c>
      <c r="D15" s="20">
        <v>13.84</v>
      </c>
      <c r="E15" s="20">
        <v>7.26</v>
      </c>
      <c r="F15" s="20">
        <v>7.61</v>
      </c>
      <c r="G15" s="20">
        <v>142</v>
      </c>
      <c r="H15" s="20">
        <v>15</v>
      </c>
      <c r="I15" s="20">
        <v>320</v>
      </c>
      <c r="J15" s="20">
        <v>40</v>
      </c>
      <c r="K15" s="20">
        <v>262</v>
      </c>
      <c r="L15" s="20">
        <v>25</v>
      </c>
      <c r="M15" s="20" t="s">
        <v>37</v>
      </c>
      <c r="N15" s="20">
        <v>600</v>
      </c>
      <c r="O15" s="20">
        <v>0.2</v>
      </c>
      <c r="P15" s="20">
        <v>21.66</v>
      </c>
      <c r="Q15" s="20">
        <v>1200000</v>
      </c>
      <c r="R15" s="36"/>
    </row>
    <row r="16" spans="1:47" x14ac:dyDescent="0.3">
      <c r="B16" s="12">
        <v>44664</v>
      </c>
      <c r="C16" s="20">
        <f t="shared" si="0"/>
        <v>13460</v>
      </c>
      <c r="D16" s="20">
        <v>13.46</v>
      </c>
      <c r="E16" s="20">
        <v>7.34</v>
      </c>
      <c r="F16" s="20">
        <v>7.55</v>
      </c>
      <c r="G16" s="20">
        <v>135</v>
      </c>
      <c r="H16" s="20">
        <v>17</v>
      </c>
      <c r="I16" s="20">
        <v>308</v>
      </c>
      <c r="J16" s="20">
        <v>44</v>
      </c>
      <c r="K16" s="20">
        <v>278</v>
      </c>
      <c r="L16" s="20">
        <v>22</v>
      </c>
      <c r="M16" s="20" t="s">
        <v>37</v>
      </c>
      <c r="N16" s="20">
        <v>500</v>
      </c>
      <c r="O16" s="20">
        <v>0.3</v>
      </c>
      <c r="P16" s="20">
        <v>22.18</v>
      </c>
      <c r="Q16" s="20">
        <v>1400000</v>
      </c>
      <c r="R16" s="36"/>
    </row>
    <row r="17" spans="2:18" x14ac:dyDescent="0.3">
      <c r="B17" s="12">
        <v>44665</v>
      </c>
      <c r="C17" s="20">
        <f t="shared" si="0"/>
        <v>13410</v>
      </c>
      <c r="D17" s="20">
        <v>13.41</v>
      </c>
      <c r="E17" s="20">
        <v>7.25</v>
      </c>
      <c r="F17" s="20">
        <v>7.46</v>
      </c>
      <c r="G17" s="20">
        <v>144</v>
      </c>
      <c r="H17" s="20">
        <v>16</v>
      </c>
      <c r="I17" s="20">
        <v>328</v>
      </c>
      <c r="J17" s="20">
        <v>40</v>
      </c>
      <c r="K17" s="20">
        <v>253</v>
      </c>
      <c r="L17" s="20">
        <v>20</v>
      </c>
      <c r="M17" s="20" t="s">
        <v>37</v>
      </c>
      <c r="N17" s="20">
        <v>600</v>
      </c>
      <c r="O17" s="20">
        <v>0.2</v>
      </c>
      <c r="P17" s="20">
        <v>20.92</v>
      </c>
      <c r="Q17" s="20">
        <v>1300000</v>
      </c>
      <c r="R17" s="36"/>
    </row>
    <row r="18" spans="2:18" x14ac:dyDescent="0.3">
      <c r="B18" s="12">
        <v>44666</v>
      </c>
      <c r="C18" s="20">
        <f t="shared" si="0"/>
        <v>13290</v>
      </c>
      <c r="D18" s="20">
        <v>13.29</v>
      </c>
      <c r="E18" s="20">
        <v>7.16</v>
      </c>
      <c r="F18" s="20">
        <v>7.32</v>
      </c>
      <c r="G18" s="20">
        <v>138</v>
      </c>
      <c r="H18" s="20">
        <v>15</v>
      </c>
      <c r="I18" s="20">
        <v>316</v>
      </c>
      <c r="J18" s="20">
        <v>36</v>
      </c>
      <c r="K18" s="20">
        <v>264</v>
      </c>
      <c r="L18" s="20">
        <v>23</v>
      </c>
      <c r="M18" s="20" t="s">
        <v>37</v>
      </c>
      <c r="N18" s="20">
        <v>400</v>
      </c>
      <c r="O18" s="20">
        <v>0.3</v>
      </c>
      <c r="P18" s="20">
        <v>21.41</v>
      </c>
      <c r="Q18" s="20">
        <v>1600000</v>
      </c>
      <c r="R18" s="36"/>
    </row>
    <row r="19" spans="2:18" x14ac:dyDescent="0.3">
      <c r="B19" s="12">
        <v>44667</v>
      </c>
      <c r="C19" s="20">
        <f t="shared" si="0"/>
        <v>13750</v>
      </c>
      <c r="D19" s="20">
        <v>13.75</v>
      </c>
      <c r="E19" s="20">
        <v>7.24</v>
      </c>
      <c r="F19" s="20">
        <v>7.56</v>
      </c>
      <c r="G19" s="20">
        <v>142</v>
      </c>
      <c r="H19" s="20">
        <v>16</v>
      </c>
      <c r="I19" s="20">
        <v>304</v>
      </c>
      <c r="J19" s="20">
        <v>44</v>
      </c>
      <c r="K19" s="20">
        <v>280</v>
      </c>
      <c r="L19" s="20">
        <v>24</v>
      </c>
      <c r="M19" s="20" t="s">
        <v>37</v>
      </c>
      <c r="N19" s="20">
        <v>500</v>
      </c>
      <c r="O19" s="20">
        <v>0.3</v>
      </c>
      <c r="P19" s="20">
        <v>22.83</v>
      </c>
      <c r="Q19" s="20">
        <v>1700000</v>
      </c>
      <c r="R19" s="36"/>
    </row>
    <row r="20" spans="2:18" x14ac:dyDescent="0.3">
      <c r="B20" s="12">
        <v>44668</v>
      </c>
      <c r="C20" s="20">
        <f t="shared" si="0"/>
        <v>13540</v>
      </c>
      <c r="D20" s="20">
        <v>13.54</v>
      </c>
      <c r="E20" s="20">
        <v>7.32</v>
      </c>
      <c r="F20" s="20">
        <v>7.66</v>
      </c>
      <c r="G20" s="20">
        <v>146</v>
      </c>
      <c r="H20" s="20">
        <v>17</v>
      </c>
      <c r="I20" s="20">
        <v>312</v>
      </c>
      <c r="J20" s="20">
        <v>36</v>
      </c>
      <c r="K20" s="20">
        <v>276</v>
      </c>
      <c r="L20" s="20">
        <v>22</v>
      </c>
      <c r="M20" s="20" t="s">
        <v>37</v>
      </c>
      <c r="N20" s="20">
        <v>700</v>
      </c>
      <c r="O20" s="20">
        <v>0.3</v>
      </c>
      <c r="P20" s="20">
        <v>21.64</v>
      </c>
      <c r="Q20" s="20">
        <v>1400000</v>
      </c>
      <c r="R20" s="36"/>
    </row>
    <row r="21" spans="2:18" x14ac:dyDescent="0.3">
      <c r="B21" s="12">
        <v>44669</v>
      </c>
      <c r="C21" s="20">
        <f t="shared" si="0"/>
        <v>13700</v>
      </c>
      <c r="D21" s="20">
        <v>13.7</v>
      </c>
      <c r="E21" s="20">
        <v>7.17</v>
      </c>
      <c r="F21" s="20">
        <v>7.58</v>
      </c>
      <c r="G21" s="20">
        <v>138</v>
      </c>
      <c r="H21" s="20">
        <v>15</v>
      </c>
      <c r="I21" s="20">
        <v>300</v>
      </c>
      <c r="J21" s="20">
        <v>40</v>
      </c>
      <c r="K21" s="20">
        <v>266</v>
      </c>
      <c r="L21" s="20">
        <v>25</v>
      </c>
      <c r="M21" s="20" t="s">
        <v>37</v>
      </c>
      <c r="N21" s="20">
        <v>600</v>
      </c>
      <c r="O21" s="20">
        <v>0.2</v>
      </c>
      <c r="P21" s="20">
        <v>22.36</v>
      </c>
      <c r="Q21" s="20">
        <v>1300000</v>
      </c>
      <c r="R21" s="36"/>
    </row>
    <row r="22" spans="2:18" x14ac:dyDescent="0.3">
      <c r="B22" s="12">
        <v>44670</v>
      </c>
      <c r="C22" s="20">
        <f t="shared" si="0"/>
        <v>15360</v>
      </c>
      <c r="D22" s="20">
        <v>15.36</v>
      </c>
      <c r="E22" s="20">
        <v>7.25</v>
      </c>
      <c r="F22" s="20">
        <v>7.64</v>
      </c>
      <c r="G22" s="20">
        <v>143</v>
      </c>
      <c r="H22" s="20">
        <v>16</v>
      </c>
      <c r="I22" s="20">
        <v>308</v>
      </c>
      <c r="J22" s="20">
        <v>36</v>
      </c>
      <c r="K22" s="20">
        <v>272</v>
      </c>
      <c r="L22" s="20">
        <v>24</v>
      </c>
      <c r="M22" s="20" t="s">
        <v>37</v>
      </c>
      <c r="N22" s="20">
        <v>500</v>
      </c>
      <c r="O22" s="20">
        <v>0.3</v>
      </c>
      <c r="P22" s="20">
        <v>21.81</v>
      </c>
      <c r="Q22" s="20">
        <v>1600000</v>
      </c>
      <c r="R22" s="36"/>
    </row>
    <row r="23" spans="2:18" x14ac:dyDescent="0.3">
      <c r="B23" s="12">
        <v>44671</v>
      </c>
      <c r="C23" s="20">
        <f t="shared" si="0"/>
        <v>13150</v>
      </c>
      <c r="D23" s="20">
        <v>13.15</v>
      </c>
      <c r="E23" s="20">
        <v>7.29</v>
      </c>
      <c r="F23" s="20">
        <v>7.55</v>
      </c>
      <c r="G23" s="20">
        <v>140</v>
      </c>
      <c r="H23" s="20">
        <v>15</v>
      </c>
      <c r="I23" s="20">
        <v>316</v>
      </c>
      <c r="J23" s="20">
        <v>44</v>
      </c>
      <c r="K23" s="20">
        <v>264</v>
      </c>
      <c r="L23" s="20">
        <v>23</v>
      </c>
      <c r="M23" s="20" t="s">
        <v>37</v>
      </c>
      <c r="N23" s="20">
        <v>700</v>
      </c>
      <c r="O23" s="20">
        <v>0.2</v>
      </c>
      <c r="P23" s="20">
        <v>22.43</v>
      </c>
      <c r="Q23" s="20">
        <v>1400000</v>
      </c>
      <c r="R23" s="36"/>
    </row>
    <row r="24" spans="2:18" x14ac:dyDescent="0.3">
      <c r="B24" s="12">
        <v>44672</v>
      </c>
      <c r="C24" s="20">
        <f t="shared" si="0"/>
        <v>12970</v>
      </c>
      <c r="D24" s="20">
        <v>12.97</v>
      </c>
      <c r="E24" s="20">
        <v>7.34</v>
      </c>
      <c r="F24" s="20">
        <v>7.61</v>
      </c>
      <c r="G24" s="20">
        <v>146</v>
      </c>
      <c r="H24" s="20">
        <v>17</v>
      </c>
      <c r="I24" s="20">
        <v>324</v>
      </c>
      <c r="J24" s="20">
        <v>40</v>
      </c>
      <c r="K24" s="20">
        <v>259</v>
      </c>
      <c r="L24" s="20">
        <v>25</v>
      </c>
      <c r="M24" s="20" t="s">
        <v>37</v>
      </c>
      <c r="N24" s="20">
        <v>400</v>
      </c>
      <c r="O24" s="20">
        <v>0.3</v>
      </c>
      <c r="P24" s="20">
        <v>21.62</v>
      </c>
      <c r="Q24" s="20">
        <v>1300000</v>
      </c>
      <c r="R24" s="36"/>
    </row>
    <row r="25" spans="2:18" x14ac:dyDescent="0.3">
      <c r="B25" s="12">
        <v>44673</v>
      </c>
      <c r="C25" s="20">
        <f t="shared" si="0"/>
        <v>13720</v>
      </c>
      <c r="D25" s="20">
        <v>13.72</v>
      </c>
      <c r="E25" s="20">
        <v>7.27</v>
      </c>
      <c r="F25" s="20">
        <v>7.67</v>
      </c>
      <c r="G25" s="20">
        <v>138</v>
      </c>
      <c r="H25" s="20">
        <v>16</v>
      </c>
      <c r="I25" s="20">
        <v>312</v>
      </c>
      <c r="J25" s="20">
        <v>44</v>
      </c>
      <c r="K25" s="20">
        <v>268</v>
      </c>
      <c r="L25" s="20">
        <v>24</v>
      </c>
      <c r="M25" s="20" t="s">
        <v>37</v>
      </c>
      <c r="N25" s="20">
        <v>600</v>
      </c>
      <c r="O25" s="20">
        <v>0.2</v>
      </c>
      <c r="P25" s="20">
        <v>22.68</v>
      </c>
      <c r="Q25" s="20">
        <v>1400000</v>
      </c>
      <c r="R25" s="36"/>
    </row>
    <row r="26" spans="2:18" x14ac:dyDescent="0.3">
      <c r="B26" s="12">
        <v>44674</v>
      </c>
      <c r="C26" s="20">
        <f t="shared" si="0"/>
        <v>12720</v>
      </c>
      <c r="D26" s="20">
        <v>12.72</v>
      </c>
      <c r="E26" s="20">
        <v>7.21</v>
      </c>
      <c r="F26" s="20">
        <v>7.72</v>
      </c>
      <c r="G26" s="20">
        <v>133</v>
      </c>
      <c r="H26" s="20">
        <v>15</v>
      </c>
      <c r="I26" s="20">
        <v>320</v>
      </c>
      <c r="J26" s="20">
        <v>36</v>
      </c>
      <c r="K26" s="20">
        <v>274</v>
      </c>
      <c r="L26" s="20">
        <v>23</v>
      </c>
      <c r="M26" s="20" t="s">
        <v>37</v>
      </c>
      <c r="N26" s="20">
        <v>700</v>
      </c>
      <c r="O26" s="20">
        <v>0.3</v>
      </c>
      <c r="P26" s="20">
        <v>23.21</v>
      </c>
      <c r="Q26" s="20">
        <v>1600000</v>
      </c>
      <c r="R26" s="36"/>
    </row>
    <row r="27" spans="2:18" x14ac:dyDescent="0.3">
      <c r="B27" s="12">
        <v>44675</v>
      </c>
      <c r="C27" s="20">
        <f t="shared" si="0"/>
        <v>14660</v>
      </c>
      <c r="D27" s="20">
        <v>14.66</v>
      </c>
      <c r="E27" s="20">
        <v>7.32</v>
      </c>
      <c r="F27" s="20">
        <v>7.64</v>
      </c>
      <c r="G27" s="20">
        <v>143</v>
      </c>
      <c r="H27" s="20">
        <v>17</v>
      </c>
      <c r="I27" s="20">
        <v>308</v>
      </c>
      <c r="J27" s="20">
        <v>40</v>
      </c>
      <c r="K27" s="20">
        <v>265</v>
      </c>
      <c r="L27" s="20">
        <v>22</v>
      </c>
      <c r="M27" s="20" t="s">
        <v>37</v>
      </c>
      <c r="N27" s="20">
        <v>500</v>
      </c>
      <c r="O27" s="20">
        <v>0.2</v>
      </c>
      <c r="P27" s="20">
        <v>22.51</v>
      </c>
      <c r="Q27" s="20">
        <v>1300000</v>
      </c>
      <c r="R27" s="36"/>
    </row>
    <row r="28" spans="2:18" x14ac:dyDescent="0.3">
      <c r="B28" s="12">
        <v>44676</v>
      </c>
      <c r="C28" s="20">
        <f t="shared" si="0"/>
        <v>12640</v>
      </c>
      <c r="D28" s="20">
        <v>12.64</v>
      </c>
      <c r="E28" s="20">
        <v>7.38</v>
      </c>
      <c r="F28" s="20">
        <v>7.69</v>
      </c>
      <c r="G28" s="20">
        <v>138</v>
      </c>
      <c r="H28" s="20">
        <v>16</v>
      </c>
      <c r="I28" s="20">
        <v>316</v>
      </c>
      <c r="J28" s="20">
        <v>44</v>
      </c>
      <c r="K28" s="20">
        <v>278</v>
      </c>
      <c r="L28" s="20">
        <v>24</v>
      </c>
      <c r="M28" s="20" t="s">
        <v>37</v>
      </c>
      <c r="N28" s="20">
        <v>700</v>
      </c>
      <c r="O28" s="20">
        <v>0.2</v>
      </c>
      <c r="P28" s="20">
        <v>21.79</v>
      </c>
      <c r="Q28" s="20">
        <v>1400000</v>
      </c>
      <c r="R28" s="36"/>
    </row>
    <row r="29" spans="2:18" x14ac:dyDescent="0.3">
      <c r="B29" s="12">
        <v>44677</v>
      </c>
      <c r="C29" s="20">
        <f t="shared" si="0"/>
        <v>14020</v>
      </c>
      <c r="D29" s="20">
        <v>14.02</v>
      </c>
      <c r="E29" s="20">
        <v>7.24</v>
      </c>
      <c r="F29" s="20">
        <v>7.58</v>
      </c>
      <c r="G29" s="20">
        <v>146</v>
      </c>
      <c r="H29" s="20">
        <v>18</v>
      </c>
      <c r="I29" s="20">
        <v>324</v>
      </c>
      <c r="J29" s="20">
        <v>40</v>
      </c>
      <c r="K29" s="20">
        <v>271</v>
      </c>
      <c r="L29" s="20">
        <v>23</v>
      </c>
      <c r="M29" s="20" t="s">
        <v>37</v>
      </c>
      <c r="N29" s="20">
        <v>600</v>
      </c>
      <c r="O29" s="20">
        <v>0.3</v>
      </c>
      <c r="P29" s="20">
        <v>22.12</v>
      </c>
      <c r="Q29" s="20">
        <v>1600000</v>
      </c>
      <c r="R29" s="36"/>
    </row>
    <row r="30" spans="2:18" x14ac:dyDescent="0.3">
      <c r="B30" s="12">
        <v>44678</v>
      </c>
      <c r="C30" s="20">
        <f t="shared" si="0"/>
        <v>12210</v>
      </c>
      <c r="D30" s="20">
        <v>12.21</v>
      </c>
      <c r="E30" s="20">
        <v>7.29</v>
      </c>
      <c r="F30" s="20">
        <v>7.67</v>
      </c>
      <c r="G30" s="20">
        <v>140</v>
      </c>
      <c r="H30" s="20">
        <v>15</v>
      </c>
      <c r="I30" s="20">
        <v>312</v>
      </c>
      <c r="J30" s="20">
        <v>36</v>
      </c>
      <c r="K30" s="20">
        <v>282</v>
      </c>
      <c r="L30" s="20">
        <v>25</v>
      </c>
      <c r="M30" s="20" t="s">
        <v>37</v>
      </c>
      <c r="N30" s="20">
        <v>500</v>
      </c>
      <c r="O30" s="20">
        <v>0.2</v>
      </c>
      <c r="P30" s="20">
        <v>22.86</v>
      </c>
      <c r="Q30" s="20">
        <v>1200000</v>
      </c>
      <c r="R30" s="36"/>
    </row>
    <row r="31" spans="2:18" x14ac:dyDescent="0.3">
      <c r="B31" s="12">
        <v>44679</v>
      </c>
      <c r="C31" s="20">
        <f t="shared" si="0"/>
        <v>15340</v>
      </c>
      <c r="D31" s="20">
        <v>15.34</v>
      </c>
      <c r="E31" s="20">
        <v>7.36</v>
      </c>
      <c r="F31" s="20">
        <v>7.63</v>
      </c>
      <c r="G31" s="20">
        <v>133</v>
      </c>
      <c r="H31" s="20">
        <v>16</v>
      </c>
      <c r="I31" s="20">
        <v>304</v>
      </c>
      <c r="J31" s="20">
        <v>40</v>
      </c>
      <c r="K31" s="20">
        <v>258</v>
      </c>
      <c r="L31" s="20">
        <v>22</v>
      </c>
      <c r="M31" s="20" t="s">
        <v>37</v>
      </c>
      <c r="N31" s="20">
        <v>400</v>
      </c>
      <c r="O31" s="20">
        <v>0.3</v>
      </c>
      <c r="P31" s="20">
        <v>23.24</v>
      </c>
      <c r="Q31" s="20">
        <v>1400000</v>
      </c>
      <c r="R31" s="36"/>
    </row>
    <row r="32" spans="2:18" x14ac:dyDescent="0.3">
      <c r="B32" s="12">
        <v>44680</v>
      </c>
      <c r="C32" s="20">
        <f t="shared" si="0"/>
        <v>13300</v>
      </c>
      <c r="D32" s="20">
        <v>13.3</v>
      </c>
      <c r="E32" s="20">
        <v>7.31</v>
      </c>
      <c r="F32" s="20">
        <v>7.59</v>
      </c>
      <c r="G32" s="20">
        <v>142</v>
      </c>
      <c r="H32" s="20">
        <v>18</v>
      </c>
      <c r="I32" s="20">
        <v>316</v>
      </c>
      <c r="J32" s="20">
        <v>32</v>
      </c>
      <c r="K32" s="20">
        <v>264</v>
      </c>
      <c r="L32" s="20">
        <v>23</v>
      </c>
      <c r="M32" s="20" t="s">
        <v>37</v>
      </c>
      <c r="N32" s="20">
        <v>700</v>
      </c>
      <c r="O32" s="20">
        <v>0.2</v>
      </c>
      <c r="P32" s="20">
        <v>22.31</v>
      </c>
      <c r="Q32" s="20">
        <v>1300000</v>
      </c>
      <c r="R32" s="36"/>
    </row>
    <row r="33" spans="1:18" ht="15" thickBot="1" x14ac:dyDescent="0.35">
      <c r="B33" s="12">
        <v>44681</v>
      </c>
      <c r="C33" s="20">
        <f t="shared" si="0"/>
        <v>13160</v>
      </c>
      <c r="D33" s="20">
        <v>13.16</v>
      </c>
      <c r="E33" s="20">
        <v>7.25</v>
      </c>
      <c r="F33" s="20">
        <v>7.66</v>
      </c>
      <c r="G33" s="20">
        <v>138</v>
      </c>
      <c r="H33" s="20">
        <v>17</v>
      </c>
      <c r="I33" s="20">
        <v>308</v>
      </c>
      <c r="J33" s="20">
        <v>36</v>
      </c>
      <c r="K33" s="20">
        <v>269</v>
      </c>
      <c r="L33" s="20">
        <v>21</v>
      </c>
      <c r="M33" s="20" t="s">
        <v>37</v>
      </c>
      <c r="N33" s="20">
        <v>500</v>
      </c>
      <c r="O33" s="20">
        <v>0.3</v>
      </c>
      <c r="P33" s="20">
        <v>22.87</v>
      </c>
      <c r="Q33" s="20">
        <v>1200000</v>
      </c>
      <c r="R33" s="36"/>
    </row>
    <row r="34" spans="1:18" ht="15" thickBot="1" x14ac:dyDescent="0.35">
      <c r="B34" s="11" t="s">
        <v>32</v>
      </c>
      <c r="C34" s="18">
        <f>AVERAGE(C4:C33)</f>
        <v>13223.666666666666</v>
      </c>
      <c r="D34" s="18">
        <f t="shared" ref="D34:Q34" si="1">AVERAGE(D4:D33)</f>
        <v>13.223666666666668</v>
      </c>
      <c r="E34" s="18">
        <f t="shared" si="1"/>
        <v>7.2763333333333344</v>
      </c>
      <c r="F34" s="18">
        <f t="shared" si="1"/>
        <v>7.6093333333333328</v>
      </c>
      <c r="G34" s="18">
        <f t="shared" si="1"/>
        <v>140.26666666666668</v>
      </c>
      <c r="H34" s="18">
        <f t="shared" si="1"/>
        <v>16.166666666666668</v>
      </c>
      <c r="I34" s="18">
        <f t="shared" si="1"/>
        <v>314.93333333333334</v>
      </c>
      <c r="J34" s="18">
        <f t="shared" si="1"/>
        <v>39.333333333333336</v>
      </c>
      <c r="K34" s="18">
        <f t="shared" si="1"/>
        <v>267.03333333333336</v>
      </c>
      <c r="L34" s="18">
        <f t="shared" si="1"/>
        <v>22.966666666666665</v>
      </c>
      <c r="M34" s="18" t="s">
        <v>37</v>
      </c>
      <c r="N34" s="18">
        <f t="shared" si="1"/>
        <v>556.66666666666663</v>
      </c>
      <c r="O34" s="18">
        <f t="shared" si="1"/>
        <v>0.25333333333333335</v>
      </c>
      <c r="P34" s="18">
        <f t="shared" si="1"/>
        <v>22.375</v>
      </c>
      <c r="Q34" s="18">
        <f t="shared" si="1"/>
        <v>1426666.6666666667</v>
      </c>
      <c r="R34" s="23"/>
    </row>
    <row r="35" spans="1:18" x14ac:dyDescent="0.3">
      <c r="C35" s="48">
        <f>SUM(C4:C33)</f>
        <v>396710</v>
      </c>
      <c r="D35" s="51">
        <f>SUM(D4:D33)</f>
        <v>396.71000000000004</v>
      </c>
    </row>
    <row r="40" spans="1:18" ht="40.799999999999997" customHeight="1" x14ac:dyDescent="0.3">
      <c r="A40" s="13"/>
      <c r="B40" s="52" t="s">
        <v>33</v>
      </c>
      <c r="C40" s="52"/>
      <c r="D40" s="52" t="s">
        <v>34</v>
      </c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16"/>
    </row>
    <row r="42" spans="1:18" x14ac:dyDescent="0.3">
      <c r="A42" s="14"/>
      <c r="B42" s="14" t="s">
        <v>35</v>
      </c>
      <c r="C42" s="15">
        <f>MIN(C4:C33)</f>
        <v>10770</v>
      </c>
      <c r="D42" s="15">
        <f t="shared" ref="D42:Q42" si="2">MIN(D4:D33)</f>
        <v>10.77</v>
      </c>
      <c r="E42" s="15">
        <f t="shared" si="2"/>
        <v>7.16</v>
      </c>
      <c r="F42" s="15">
        <f t="shared" si="2"/>
        <v>7.32</v>
      </c>
      <c r="G42" s="15">
        <f t="shared" si="2"/>
        <v>130</v>
      </c>
      <c r="H42" s="15">
        <f t="shared" si="2"/>
        <v>14</v>
      </c>
      <c r="I42" s="15">
        <f t="shared" si="2"/>
        <v>300</v>
      </c>
      <c r="J42" s="15">
        <f t="shared" si="2"/>
        <v>32</v>
      </c>
      <c r="K42" s="15">
        <f t="shared" si="2"/>
        <v>246</v>
      </c>
      <c r="L42" s="15">
        <f t="shared" si="2"/>
        <v>20</v>
      </c>
      <c r="M42" s="15"/>
      <c r="N42" s="15">
        <f t="shared" si="2"/>
        <v>400</v>
      </c>
      <c r="O42" s="15">
        <f t="shared" si="2"/>
        <v>0.2</v>
      </c>
      <c r="P42" s="15">
        <f t="shared" si="2"/>
        <v>20.92</v>
      </c>
      <c r="Q42" s="15">
        <f t="shared" si="2"/>
        <v>1200000</v>
      </c>
      <c r="R42" s="15"/>
    </row>
    <row r="43" spans="1:18" x14ac:dyDescent="0.3">
      <c r="A43" s="14"/>
      <c r="B43" s="14"/>
    </row>
    <row r="44" spans="1:18" x14ac:dyDescent="0.3">
      <c r="A44" s="14"/>
      <c r="B44" s="14" t="s">
        <v>36</v>
      </c>
      <c r="C44" s="15">
        <f>MAX(C4:C33)</f>
        <v>15360</v>
      </c>
      <c r="D44" s="15">
        <f t="shared" ref="D44:Q44" si="3">MAX(D4:D33)</f>
        <v>15.36</v>
      </c>
      <c r="E44" s="15">
        <f t="shared" si="3"/>
        <v>7.38</v>
      </c>
      <c r="F44" s="15">
        <f t="shared" si="3"/>
        <v>7.73</v>
      </c>
      <c r="G44" s="15">
        <f t="shared" si="3"/>
        <v>150</v>
      </c>
      <c r="H44" s="15">
        <f t="shared" si="3"/>
        <v>18</v>
      </c>
      <c r="I44" s="15">
        <f t="shared" si="3"/>
        <v>332</v>
      </c>
      <c r="J44" s="15">
        <f t="shared" si="3"/>
        <v>44</v>
      </c>
      <c r="K44" s="15">
        <f t="shared" si="3"/>
        <v>282</v>
      </c>
      <c r="L44" s="15">
        <f t="shared" si="3"/>
        <v>26</v>
      </c>
      <c r="M44" s="15"/>
      <c r="N44" s="15">
        <f t="shared" si="3"/>
        <v>700</v>
      </c>
      <c r="O44" s="15">
        <f t="shared" si="3"/>
        <v>0.3</v>
      </c>
      <c r="P44" s="15">
        <f t="shared" si="3"/>
        <v>23.58</v>
      </c>
      <c r="Q44" s="15">
        <f t="shared" si="3"/>
        <v>1700000</v>
      </c>
      <c r="R44" s="15"/>
    </row>
  </sheetData>
  <mergeCells count="12">
    <mergeCell ref="D40:Q40"/>
    <mergeCell ref="B40:C40"/>
    <mergeCell ref="B1:R1"/>
    <mergeCell ref="B2:B3"/>
    <mergeCell ref="C2:D2"/>
    <mergeCell ref="E2:F2"/>
    <mergeCell ref="G2:H2"/>
    <mergeCell ref="I2:J2"/>
    <mergeCell ref="K2:L2"/>
    <mergeCell ref="M2:N2"/>
    <mergeCell ref="P2:Q2"/>
    <mergeCell ref="R2:R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Numayadahi</vt:lpstr>
      <vt:lpstr>Salori</vt:lpstr>
      <vt:lpstr>Kodra</vt:lpstr>
      <vt:lpstr>Ponghat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2024-07-29T12:46:05Z</dcterms:modified>
</cp:coreProperties>
</file>