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576" tabRatio="818"/>
  </bookViews>
  <sheets>
    <sheet name="Numayadahi" sheetId="1" r:id="rId1"/>
    <sheet name="Salori" sheetId="2" r:id="rId2"/>
    <sheet name="Kodra" sheetId="7" r:id="rId3"/>
    <sheet name="Ponghat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5" l="1"/>
  <c r="D36" i="7"/>
  <c r="D36" i="1"/>
  <c r="D36" i="2" l="1"/>
  <c r="N41" i="2" l="1"/>
  <c r="M41" i="2"/>
  <c r="L41" i="2"/>
  <c r="J41" i="2"/>
  <c r="I41" i="2"/>
  <c r="H41" i="2"/>
  <c r="G41" i="2"/>
  <c r="F41" i="2"/>
  <c r="E41" i="2"/>
  <c r="D41" i="2"/>
  <c r="C41" i="2"/>
  <c r="N40" i="2"/>
  <c r="M40" i="2"/>
  <c r="L40" i="2"/>
  <c r="J40" i="2"/>
  <c r="I40" i="2"/>
  <c r="H40" i="2"/>
  <c r="G40" i="2"/>
  <c r="F40" i="2"/>
  <c r="E40" i="2"/>
  <c r="D40" i="2"/>
  <c r="C40" i="2"/>
  <c r="O41" i="1"/>
  <c r="N41" i="1"/>
  <c r="M41" i="1"/>
  <c r="L41" i="1"/>
  <c r="J41" i="1"/>
  <c r="I41" i="1"/>
  <c r="H41" i="1"/>
  <c r="G41" i="1"/>
  <c r="E41" i="1"/>
  <c r="O40" i="1"/>
  <c r="N40" i="1"/>
  <c r="M40" i="1"/>
  <c r="L40" i="1"/>
  <c r="J40" i="1"/>
  <c r="I40" i="1"/>
  <c r="H40" i="1"/>
  <c r="G40" i="1"/>
  <c r="E40" i="1"/>
  <c r="G35" i="1" l="1"/>
  <c r="C34" i="7" l="1"/>
  <c r="C33" i="7" l="1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34" i="5" l="1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N35" i="5" l="1"/>
  <c r="O35" i="5"/>
  <c r="N40" i="5" l="1"/>
  <c r="N41" i="5"/>
  <c r="O40" i="5"/>
  <c r="O41" i="5"/>
  <c r="N35" i="7"/>
  <c r="O35" i="7"/>
  <c r="N35" i="1"/>
  <c r="O35" i="1"/>
  <c r="N35" i="2"/>
  <c r="O35" i="2"/>
  <c r="O41" i="7" l="1"/>
  <c r="O40" i="7"/>
  <c r="N40" i="7"/>
  <c r="N41" i="7"/>
  <c r="O41" i="2"/>
  <c r="O40" i="2"/>
  <c r="M35" i="7"/>
  <c r="L35" i="7"/>
  <c r="J35" i="7"/>
  <c r="I35" i="7"/>
  <c r="H35" i="7"/>
  <c r="G35" i="7"/>
  <c r="F35" i="7"/>
  <c r="E35" i="7"/>
  <c r="D35" i="7"/>
  <c r="L40" i="7" l="1"/>
  <c r="L41" i="7"/>
  <c r="G40" i="7"/>
  <c r="G41" i="7"/>
  <c r="D40" i="7"/>
  <c r="D41" i="7"/>
  <c r="H40" i="7"/>
  <c r="H41" i="7"/>
  <c r="E41" i="7"/>
  <c r="E40" i="7"/>
  <c r="I41" i="7"/>
  <c r="I40" i="7"/>
  <c r="F40" i="7"/>
  <c r="F41" i="7"/>
  <c r="J40" i="7"/>
  <c r="J41" i="7"/>
  <c r="M41" i="7"/>
  <c r="M40" i="7"/>
  <c r="C35" i="7"/>
  <c r="M35" i="5"/>
  <c r="L35" i="5"/>
  <c r="J35" i="5"/>
  <c r="I35" i="5"/>
  <c r="H35" i="5"/>
  <c r="G35" i="5"/>
  <c r="F35" i="5"/>
  <c r="E35" i="5"/>
  <c r="D35" i="5"/>
  <c r="C41" i="7" l="1"/>
  <c r="C40" i="7"/>
  <c r="J40" i="5"/>
  <c r="J41" i="5"/>
  <c r="G41" i="5"/>
  <c r="G40" i="5"/>
  <c r="L41" i="5"/>
  <c r="L40" i="5"/>
  <c r="H40" i="5"/>
  <c r="H41" i="5"/>
  <c r="M40" i="5"/>
  <c r="M41" i="5"/>
  <c r="I40" i="5"/>
  <c r="I41" i="5"/>
  <c r="D40" i="5"/>
  <c r="D41" i="5"/>
  <c r="F41" i="5"/>
  <c r="F40" i="5"/>
  <c r="E41" i="5"/>
  <c r="E40" i="5"/>
  <c r="C35" i="5"/>
  <c r="C41" i="5" l="1"/>
  <c r="C40" i="5"/>
  <c r="M35" i="2"/>
  <c r="L35" i="2"/>
  <c r="J35" i="2"/>
  <c r="I35" i="2"/>
  <c r="H35" i="2"/>
  <c r="G35" i="2"/>
  <c r="F35" i="2"/>
  <c r="E35" i="2"/>
  <c r="D35" i="2"/>
  <c r="C35" i="2" l="1"/>
  <c r="M35" i="1"/>
  <c r="L35" i="1"/>
  <c r="J35" i="1"/>
  <c r="I35" i="1"/>
  <c r="H35" i="1"/>
  <c r="F35" i="1"/>
  <c r="E35" i="1"/>
  <c r="D35" i="1"/>
  <c r="F41" i="1" l="1"/>
  <c r="F40" i="1"/>
  <c r="D40" i="1"/>
  <c r="D41" i="1"/>
  <c r="C35" i="1"/>
  <c r="C40" i="1" l="1"/>
  <c r="C41" i="1"/>
</calcChain>
</file>

<file path=xl/sharedStrings.xml><?xml version="1.0" encoding="utf-8"?>
<sst xmlns="http://schemas.openxmlformats.org/spreadsheetml/2006/main" count="241" uniqueCount="40">
  <si>
    <r>
      <rPr>
        <b/>
        <u/>
        <sz val="26"/>
        <color rgb="FF1F3864"/>
        <rFont val="Arial"/>
        <family val="2"/>
      </rPr>
      <t>Numayadahi STP, 50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</si>
  <si>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Date</t>
  </si>
  <si>
    <t>Daily Feed Quantity  
MLD
(Design-
50 MLD)</t>
  </si>
  <si>
    <t>pH</t>
  </si>
  <si>
    <t>BOD (mg/l)</t>
  </si>
  <si>
    <t>TSS  (mg/l)</t>
  </si>
  <si>
    <t xml:space="preserve">FECAL COLIFORM </t>
  </si>
  <si>
    <t xml:space="preserve">FRC </t>
  </si>
  <si>
    <t>REMARKS</t>
  </si>
  <si>
    <t>M3</t>
  </si>
  <si>
    <t>MLD</t>
  </si>
  <si>
    <t>Inlet pH 
(Design- &lt;9)</t>
  </si>
  <si>
    <t>Final
pH (Design- 6.5 to 9.0)</t>
  </si>
  <si>
    <t>Inlet BOD 
(Design- &lt;250 mg/l)</t>
  </si>
  <si>
    <t>Final
BOD (Design - &lt;20 mg/l)</t>
  </si>
  <si>
    <t>Inlet TSS
 (Design- &lt;500 mg/l)</t>
  </si>
  <si>
    <t>Final TSS (Design  - &lt;30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</si>
  <si>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</si>
  <si>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</si>
  <si>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</si>
  <si>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NA</t>
  </si>
  <si>
    <t>Average</t>
  </si>
  <si>
    <r>
      <rPr>
        <b/>
        <u/>
        <sz val="26"/>
        <color rgb="FF1F3864"/>
        <rFont val="Arial"/>
        <family val="2"/>
      </rPr>
      <t>Salori STP, 29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</si>
  <si>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Final
BOD (Design - &lt;30 mg/l)</t>
  </si>
  <si>
    <t>Final TSS (Design  - &lt;50 mg/l)</t>
  </si>
  <si>
    <r>
      <rPr>
        <b/>
        <u/>
        <sz val="26"/>
        <color rgb="FF1F3864"/>
        <rFont val="Arial"/>
        <family val="2"/>
      </rPr>
      <t>Ponghat STP, 10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</si>
  <si>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Final
BOD (Design - &lt; 20 mg/l)</t>
  </si>
  <si>
    <t>Final TSS (Design  - &lt; 30 mg/l)</t>
  </si>
  <si>
    <r>
      <rPr>
        <b/>
        <u/>
        <sz val="26"/>
        <color rgb="FF1F3864"/>
        <rFont val="Arial"/>
        <family val="2"/>
      </rPr>
      <t>Kodra STP, 25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</si>
  <si>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DEWATERED SLUDGE</t>
  </si>
  <si>
    <t>Outlet Concentration
(&gt;20%)</t>
  </si>
  <si>
    <t>Fecal Coliform
(20,00,000 MPN/gTS)</t>
  </si>
  <si>
    <t>Source:</t>
  </si>
  <si>
    <t>Logbook of Labarotory at Sewage Treament Plant</t>
  </si>
  <si>
    <t xml:space="preserve">       </t>
  </si>
  <si>
    <t xml:space="preserve"> </t>
  </si>
  <si>
    <t>Min</t>
  </si>
  <si>
    <t>Max</t>
  </si>
  <si>
    <t xml:space="preserve">Ghaghar Nalla MPS was in shutdown from 07:00 PM on 18.04.2021 to 11:00 AM on 19.04.2021 for maintenance work of header line from Ghagharnalla MPS to Numayadahi STP. </t>
  </si>
  <si>
    <t>Plant availability is less than 100% due to maintenance of drain valve of clarisettler no.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</si>
</sst>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u/>
      <sz val="24"/>
      <color rgb="FF1F3864"/>
      <name val="Arial"/>
      <family val="2"/>
    </font>
    <font>
      <b/>
      <u/>
      <sz val="26"/>
      <color rgb="FF1F3864"/>
      <name val="Arial"/>
      <family val="2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sz val="10"/>
      <color rgb="FF000000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164" fontId="17" fillId="0" borderId="0" applyFont="0" applyFill="0" applyBorder="0" applyAlignment="0" applyProtection="0"/>
    <xf numFmtId="0" fontId="17" fillId="0" borderId="0">
      <protection locked="0"/>
    </xf>
    <xf numFmtId="0" fontId="16" fillId="0" borderId="0">
      <protection locked="0"/>
    </xf>
  </cellStyleXfs>
  <cellXfs count="119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/>
    </xf>
    <xf numFmtId="0" fontId="0" fillId="0" borderId="11" xfId="0" applyFont="1" applyBorder="1" applyAlignment="1"/>
    <xf numFmtId="2" fontId="13" fillId="0" borderId="6" xfId="0" applyNumberFormat="1" applyFont="1" applyFill="1" applyBorder="1" applyAlignment="1">
      <alignment horizontal="center"/>
    </xf>
    <xf numFmtId="15" fontId="10" fillId="0" borderId="16" xfId="0" applyNumberFormat="1" applyFont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2" fontId="14" fillId="0" borderId="13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2" fontId="10" fillId="0" borderId="6" xfId="0" applyNumberFormat="1" applyFont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/>
    </xf>
    <xf numFmtId="2" fontId="14" fillId="0" borderId="19" xfId="0" applyNumberFormat="1" applyFont="1" applyBorder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2" fontId="18" fillId="0" borderId="6" xfId="0" applyNumberFormat="1" applyFont="1" applyFill="1" applyBorder="1" applyAlignment="1">
      <alignment horizontal="center" vertical="center" wrapText="1"/>
    </xf>
    <xf numFmtId="1" fontId="18" fillId="0" borderId="6" xfId="0" applyNumberFormat="1" applyFont="1" applyFill="1" applyBorder="1" applyAlignment="1">
      <alignment horizontal="center" vertical="center" wrapText="1"/>
    </xf>
    <xf numFmtId="2" fontId="14" fillId="0" borderId="21" xfId="0" applyNumberFormat="1" applyFont="1" applyBorder="1" applyAlignment="1">
      <alignment horizontal="center"/>
    </xf>
    <xf numFmtId="0" fontId="18" fillId="0" borderId="6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0" fillId="0" borderId="20" xfId="0" applyFont="1" applyBorder="1" applyAlignment="1"/>
    <xf numFmtId="0" fontId="10" fillId="0" borderId="10" xfId="0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/>
    </xf>
    <xf numFmtId="2" fontId="13" fillId="0" borderId="6" xfId="0" applyNumberFormat="1" applyFont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 wrapText="1"/>
    </xf>
    <xf numFmtId="2" fontId="15" fillId="0" borderId="11" xfId="0" applyNumberFormat="1" applyFont="1" applyBorder="1" applyAlignment="1">
      <alignment horizontal="center"/>
    </xf>
    <xf numFmtId="2" fontId="15" fillId="0" borderId="23" xfId="0" applyNumberFormat="1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14" fillId="0" borderId="24" xfId="0" applyNumberFormat="1" applyFont="1" applyBorder="1" applyAlignment="1">
      <alignment horizontal="center"/>
    </xf>
    <xf numFmtId="15" fontId="14" fillId="0" borderId="25" xfId="0" applyNumberFormat="1" applyFont="1" applyBorder="1" applyAlignment="1">
      <alignment horizontal="center" vertical="center" wrapText="1"/>
    </xf>
    <xf numFmtId="2" fontId="13" fillId="0" borderId="9" xfId="0" applyNumberFormat="1" applyFont="1" applyFill="1" applyBorder="1" applyAlignment="1">
      <alignment horizontal="center" vertical="center"/>
    </xf>
    <xf numFmtId="2" fontId="10" fillId="0" borderId="26" xfId="0" applyNumberFormat="1" applyFont="1" applyBorder="1" applyAlignment="1">
      <alignment horizontal="left" vertical="center" wrapText="1"/>
    </xf>
    <xf numFmtId="15" fontId="14" fillId="0" borderId="23" xfId="0" applyNumberFormat="1" applyFont="1" applyBorder="1" applyAlignment="1">
      <alignment horizontal="center" vertical="center" wrapText="1"/>
    </xf>
    <xf numFmtId="2" fontId="14" fillId="0" borderId="13" xfId="0" applyNumberFormat="1" applyFont="1" applyBorder="1" applyAlignment="1">
      <alignment horizontal="center" vertical="center"/>
    </xf>
    <xf numFmtId="0" fontId="0" fillId="0" borderId="14" xfId="0" applyFont="1" applyBorder="1" applyAlignment="1"/>
    <xf numFmtId="0" fontId="19" fillId="0" borderId="0" xfId="0" applyFont="1" applyAlignment="1">
      <alignment vertical="center"/>
    </xf>
    <xf numFmtId="0" fontId="0" fillId="0" borderId="0" xfId="0" applyFont="1" applyFill="1" applyAlignment="1"/>
    <xf numFmtId="2" fontId="10" fillId="0" borderId="10" xfId="0" applyNumberFormat="1" applyFont="1" applyFill="1" applyBorder="1" applyAlignment="1">
      <alignment horizontal="center"/>
    </xf>
    <xf numFmtId="2" fontId="10" fillId="0" borderId="10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15" fontId="14" fillId="0" borderId="18" xfId="0" applyNumberFormat="1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11" fillId="11" borderId="30" xfId="0" applyFont="1" applyFill="1" applyBorder="1" applyAlignment="1">
      <alignment horizontal="center" vertical="center" wrapText="1"/>
    </xf>
    <xf numFmtId="0" fontId="11" fillId="11" borderId="31" xfId="0" applyFont="1" applyFill="1" applyBorder="1" applyAlignment="1">
      <alignment horizontal="center" vertical="center" wrapText="1"/>
    </xf>
    <xf numFmtId="0" fontId="11" fillId="12" borderId="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left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5" fontId="10" fillId="0" borderId="27" xfId="0" applyNumberFormat="1" applyFont="1" applyBorder="1" applyAlignment="1">
      <alignment horizontal="center" vertical="center" wrapText="1"/>
    </xf>
    <xf numFmtId="15" fontId="10" fillId="0" borderId="22" xfId="0" applyNumberFormat="1" applyFont="1" applyBorder="1" applyAlignment="1">
      <alignment horizontal="center" vertical="center" wrapText="1"/>
    </xf>
    <xf numFmtId="15" fontId="10" fillId="0" borderId="33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2" fontId="13" fillId="0" borderId="34" xfId="0" applyNumberFormat="1" applyFont="1" applyBorder="1" applyAlignment="1">
      <alignment horizontal="center" vertical="center"/>
    </xf>
    <xf numFmtId="2" fontId="13" fillId="0" borderId="34" xfId="0" applyNumberFormat="1" applyFont="1" applyBorder="1" applyAlignment="1">
      <alignment horizontal="center" vertical="center" wrapText="1"/>
    </xf>
    <xf numFmtId="1" fontId="10" fillId="0" borderId="34" xfId="0" applyNumberFormat="1" applyFont="1" applyBorder="1" applyAlignment="1">
      <alignment horizontal="center" vertical="center" wrapText="1"/>
    </xf>
    <xf numFmtId="2" fontId="10" fillId="0" borderId="34" xfId="0" applyNumberFormat="1" applyFont="1" applyBorder="1" applyAlignment="1">
      <alignment horizontal="center" vertical="center" wrapText="1"/>
    </xf>
    <xf numFmtId="2" fontId="13" fillId="0" borderId="3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 wrapText="1"/>
    </xf>
    <xf numFmtId="2" fontId="0" fillId="0" borderId="6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 wrapText="1"/>
    </xf>
    <xf numFmtId="0" fontId="20" fillId="0" borderId="14" xfId="0" applyFont="1" applyBorder="1" applyAlignment="1"/>
    <xf numFmtId="2" fontId="21" fillId="0" borderId="1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" fillId="2" borderId="16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15" xfId="0" applyFont="1" applyBorder="1"/>
    <xf numFmtId="0" fontId="6" fillId="3" borderId="27" xfId="0" applyFont="1" applyFill="1" applyBorder="1" applyAlignment="1">
      <alignment horizontal="center" vertical="center" wrapText="1"/>
    </xf>
    <xf numFmtId="0" fontId="5" fillId="0" borderId="32" xfId="0" applyFont="1" applyBorder="1"/>
    <xf numFmtId="0" fontId="6" fillId="4" borderId="6" xfId="0" applyFont="1" applyFill="1" applyBorder="1" applyAlignment="1">
      <alignment horizontal="center" vertical="center" wrapText="1"/>
    </xf>
    <xf numFmtId="0" fontId="7" fillId="5" borderId="6" xfId="0" applyFont="1" applyFill="1" applyBorder="1"/>
    <xf numFmtId="0" fontId="8" fillId="6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9" fillId="8" borderId="6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10" borderId="26" xfId="0" applyFont="1" applyFill="1" applyBorder="1" applyAlignment="1">
      <alignment horizontal="center" vertical="center" wrapText="1"/>
    </xf>
    <xf numFmtId="0" fontId="5" fillId="0" borderId="28" xfId="0" applyFont="1" applyBorder="1"/>
    <xf numFmtId="0" fontId="2" fillId="2" borderId="23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5" fillId="0" borderId="14" xfId="0" applyFont="1" applyBorder="1"/>
    <xf numFmtId="0" fontId="6" fillId="3" borderId="1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5" borderId="9" xfId="0" applyFont="1" applyFill="1" applyBorder="1"/>
    <xf numFmtId="0" fontId="8" fillId="6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2" fontId="10" fillId="0" borderId="28" xfId="0" applyNumberFormat="1" applyFont="1" applyBorder="1" applyAlignment="1">
      <alignment horizontal="left" vertical="center" wrapText="1"/>
    </xf>
    <xf numFmtId="2" fontId="10" fillId="0" borderId="36" xfId="0" applyNumberFormat="1" applyFont="1" applyBorder="1" applyAlignment="1">
      <alignment horizontal="left" vertical="center" wrapText="1"/>
    </xf>
    <xf numFmtId="2" fontId="10" fillId="0" borderId="37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6" fillId="3" borderId="17" xfId="0" applyFont="1" applyFill="1" applyBorder="1" applyAlignment="1">
      <alignment horizontal="center" vertical="center" wrapText="1"/>
    </xf>
    <xf numFmtId="0" fontId="5" fillId="0" borderId="29" xfId="0" applyFont="1" applyBorder="1"/>
    <xf numFmtId="0" fontId="6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/>
    <xf numFmtId="0" fontId="6" fillId="10" borderId="7" xfId="0" applyFont="1" applyFill="1" applyBorder="1" applyAlignment="1">
      <alignment horizontal="center" vertical="center" wrapText="1"/>
    </xf>
    <xf numFmtId="0" fontId="5" fillId="0" borderId="12" xfId="0" applyFont="1" applyBorder="1"/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1862667</xdr:colOff>
      <xdr:row>1</xdr:row>
      <xdr:rowOff>201083</xdr:rowOff>
    </xdr:from>
    <xdr:ext cx="1190625" cy="4572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873317" y="401108"/>
          <a:ext cx="119062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1348740</xdr:colOff>
      <xdr:row>1</xdr:row>
      <xdr:rowOff>141174</xdr:rowOff>
    </xdr:from>
    <xdr:to>
      <xdr:col>15</xdr:col>
      <xdr:colOff>3360420</xdr:colOff>
      <xdr:row>1</xdr:row>
      <xdr:rowOff>771525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59390" y="341199"/>
          <a:ext cx="2011680" cy="630351"/>
        </a:xfrm>
        <a:prstGeom prst="rect">
          <a:avLst/>
        </a:prstGeom>
      </xdr:spPr>
    </xdr:pic>
    <xdr:clientData/>
  </xdr:two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 txBox="1"/>
      </xdr:nvSpPr>
      <xdr:spPr>
        <a:xfrm>
          <a:off x="5097369" y="620357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200-000014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200-000015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200-000016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200-000017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200-000018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200-000019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200-00001A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200-00001B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200-00001C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200-00001D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200-00001E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200-00001F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200-000020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200-000021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200-000022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200-000023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200-000024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200-000025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200-000026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200-000027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200-000028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200-000029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200-00002A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200-00002B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200-00002C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200-00002D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200-00002E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200-00002F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200-000030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200-000031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200-00008C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200-00008D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200-00008E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200-00008F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200-000090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200-000091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200-000038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200-000039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200-00003A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200-00003B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200-00003C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200-00003D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200-00003E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200-00003F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200-000040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200-000041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200-000042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200-000043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200-000044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200-000045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200-000046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200-000047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200-000048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200-000049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200-00004A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200-00004B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200-00004C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200-00004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200-00004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200-00004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200-00005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200-00005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200-00005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200-00005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200-00005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200-00005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200-00005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200-00005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200-00005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200-00005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200-00005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200-00005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200-00005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200-00005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200-00005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200-00005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200-00006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200-00006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200-00006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200-00006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200-00006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200-00006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200-00006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200-00006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200-00006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200-00006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200-00006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200-00006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200-00007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200-00007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200-00007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200-00007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200-00007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200-00007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200-00007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200-00007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200-00007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200-00007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200-00007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200-00007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200-00007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200-00007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200-00007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200-00007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200-00008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200-00008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200-00008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200-00008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200-00008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200-00008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200-00008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200-00008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200-00008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200-00008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200-00008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200-00008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200-00008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200-00008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200-00008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200-00008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200-00009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200-00009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200-00009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200-00009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200-00009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200-00009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200-00009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200-00009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200-00009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200-00009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200-00009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200-00009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200-00009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200-0000A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200-0000A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200-0000A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200-0000A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200-0000A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200-0000A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200-0000A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200-0000A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200-0000A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200-0000A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200-0000A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200-0000A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200-0000A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200-0000B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200-0000B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200-0000B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200-0000B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200-0000B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200-0000B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200-0000B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200-0000B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200-0000B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200-0000B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200-0000B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200-0000B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200-0000B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200-0000B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200-0000B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200-0000B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200-0000C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200-0000C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200-0000C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200-0000C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200-0000C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200-0000C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200-0000C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200-0000C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200-0000C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200-0000C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200-0000C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200-0000C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200-0000C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200-0000C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200-0000C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200-0000C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200-0000D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200-0000D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200-0000D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200-0000D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200-0000D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200-0000D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200-0000D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200-0000D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200-0000D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200-0000D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200-0000D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200-0000D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200-0000D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200-0000D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200-0000D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200-0000D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200-0000E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200-0000E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200-0000E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200-0000E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200-0000E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200-0000E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200-0000F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200-0000F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200-0000F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200-0000F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200-000054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200-00005A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200-000060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200-000064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200-000070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200-000071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200-000072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200-000076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200-000077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200-000078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200-00008E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200-00002C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200-00002D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200-000030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200-000031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200-000032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200-000033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200-000034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200-000035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200-000036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200-00003B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200-00003C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200-00003D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200-00003F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200-000040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200-000041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0000000-0008-0000-0200-00004309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00000000-0008-0000-0200-00004409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200-00004509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0000000-0008-0000-0200-00004709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00000000-0008-0000-0200-00004809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0000000-0008-0000-0200-00004909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0000000-0008-0000-0200-00004C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0000000-0008-0000-0200-00004D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0000000-0008-0000-0200-00004E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200-00004F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200-000050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0000000-0008-0000-0200-000051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0000000-0008-0000-0200-000052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00000000-0008-0000-0200-000053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200-000054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00000000-0008-0000-0200-000055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0000000-0008-0000-0200-000056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00000000-0008-0000-0200-000057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200-000058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200-000059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0000000-0008-0000-0200-00005A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00000000-0008-0000-0200-00005B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00000000-0008-0000-0200-0000AA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00000000-0008-0000-0200-0000AB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0000000-0008-0000-0200-0000AC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00000000-0008-0000-0200-0000AD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0000000-0008-0000-0200-0000AE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00000000-0008-0000-0200-0000AF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00000000-0008-0000-0200-0000B0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00000000-0008-0000-0200-0000B1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00000000-0008-0000-0200-0000B2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0000000-0008-0000-0200-0000B3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00000000-0008-0000-0200-0000B4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00000000-0008-0000-0200-0000B5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0000000-0008-0000-0200-0000B6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00000000-0008-0000-0200-0000B7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200-0000B8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00000000-0008-0000-0200-0000B909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0000000-0008-0000-0200-0000BA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00000000-0008-0000-0200-0000BB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00000000-0008-0000-0200-0000BC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200-0000BD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00000000-0008-0000-0200-0000BE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00000000-0008-0000-0200-0000BF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00000000-0008-0000-0200-0000C0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00000000-0008-0000-0200-0000C1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200-0000C2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00000000-0008-0000-0200-0000C3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00000000-0008-0000-0200-0000C4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00000000-0008-0000-0200-0000C5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00000000-0008-0000-0200-0000C6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200-0000C7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00000000-0008-0000-0200-0000C8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00000000-0008-0000-0200-0000C9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00000000-0008-0000-0200-0000CA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00000000-0008-0000-0200-0000CB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00000000-0008-0000-0200-0000CC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200-0000CD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00000000-0008-0000-0200-0000CE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200-0000CF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0000000-0008-0000-0200-0000D0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200-0000D1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00000000-0008-0000-0200-0000D2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200-0000D3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0000000-0008-0000-0200-0000D4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200-0000D509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00000000-0008-0000-0200-0000D6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200-0000D7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200-0000D8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00000000-0008-0000-0200-0000D9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0000000-0008-0000-0200-0000DA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200-0000DD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00000000-0008-0000-0200-0000DE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00000000-0008-0000-0200-0000DF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00000000-0008-0000-0200-0000E0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00000000-0008-0000-0200-0000E1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200-0000E2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00000000-0008-0000-0200-0000E3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00000000-0008-0000-0200-0000E4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00000000-0008-0000-0200-0000E5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00000000-0008-0000-0200-0000E6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200-0000E7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00000000-0008-0000-0200-0000E8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00000000-0008-0000-0200-0000E9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00000000-0008-0000-0200-0000EA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00000000-0008-0000-0200-0000EB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00000000-0008-0000-0200-0000EC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00000000-0008-0000-0200-0000ED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00000000-0008-0000-0200-0000EE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00000000-0008-0000-0200-0000EF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200-0000F0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0000000-0008-0000-0200-0000F1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00000000-0008-0000-0200-0000F2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00000000-0008-0000-0200-0000F3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00000000-0008-0000-0200-0000F4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00000000-0008-0000-0200-0000F5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0000000-0008-0000-0200-0000F6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00000000-0008-0000-0200-0000F7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00000000-0008-0000-0200-0000F8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0000000-0008-0000-0200-0000F9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00000000-0008-0000-0200-0000FA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00000000-0008-0000-0200-0000FB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00000000-0008-0000-0200-0000FC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00000000-0008-0000-0200-0000FD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0000000-0008-0000-0200-0000FE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00000000-0008-0000-0200-0000FF09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200-000000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0000000-0008-0000-0200-000001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00000000-0008-0000-0200-000002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00000000-0008-0000-0200-000003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00000000-0008-0000-0200-000004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200-000005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0000000-0008-0000-0200-000006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00000000-0008-0000-0200-000007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00000000-0008-0000-0200-000008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00000000-0008-0000-0200-000009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200-00000A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00000000-0008-0000-0200-00000B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00000000-0008-0000-0200-00000C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0000000-0008-0000-0200-00000D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00000000-0008-0000-0200-00000E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200-00000F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00000000-0008-0000-0200-000010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00000000-0008-0000-0200-000011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00000000-0008-0000-0200-000012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00000000-0008-0000-0200-000013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200-000014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00000000-0008-0000-0200-000015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00000000-0008-0000-0200-000016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00000000-0008-0000-0200-000017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0000000-0008-0000-0200-000018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200-000019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00000000-0008-0000-0200-00001A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00000000-0008-0000-0200-00001B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00000000-0008-0000-0200-00001C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00000000-0008-0000-0200-00001D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200-00001E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200-00001F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00000000-0008-0000-0200-000020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00000000-0008-0000-0200-000021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00000000-0008-0000-0200-000022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200-000023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00000000-0008-0000-0200-000024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00000000-0008-0000-0200-000025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0000000-0008-0000-0200-000026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0000000-0008-0000-0200-000027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200-000028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00000000-0008-0000-0200-000029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00000000-0008-0000-0200-00002A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00000000-0008-0000-0200-00002B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00000000-0008-0000-0200-00002C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200-00002D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00000000-0008-0000-0200-00002E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00000000-0008-0000-0200-00002F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00000000-0008-0000-0200-000030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00000000-0008-0000-0200-000031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200-000032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00000000-0008-0000-0200-000033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00000000-0008-0000-0200-000034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00000000-0008-0000-0200-000035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00000000-0008-0000-0200-000036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00000000-0008-0000-0200-000038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00000000-0008-0000-0200-000039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0000000-0008-0000-0200-00003A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00000000-0008-0000-0200-00003B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200-00003C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00000000-0008-0000-0200-00003D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00000000-0008-0000-0200-00003E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00000000-0008-0000-0200-00003F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00000000-0008-0000-0200-000040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200-000041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00000000-0008-0000-0200-000042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00000000-0008-0000-0200-000043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00000000-0008-0000-0200-000044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00000000-0008-0000-0200-000045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200-000046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0000000-0008-0000-0200-000047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00000000-0008-0000-0200-000048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00000000-0008-0000-0200-000049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00000000-0008-0000-0200-00004A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200-00004B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00000000-0008-0000-0200-00004C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00000000-0008-0000-0200-00004D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000000-0008-0000-0200-00004E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00000000-0008-0000-0200-00004F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0000000-0008-0000-0200-000050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0000000-0008-0000-0200-000051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0000000-0008-0000-0200-000052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00000000-0008-0000-0200-000053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00000000-0008-0000-0200-000054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00000000-0008-0000-0200-000055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00000000-0008-0000-0200-000056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00000000-0008-0000-0200-000057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00000000-0008-0000-0200-000058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0000000-0008-0000-0200-000059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00000000-0008-0000-0200-00005A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0000000-0008-0000-0200-00005B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00000000-0008-0000-0200-00005C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00000000-0008-0000-0200-00005D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00000000-0008-0000-0200-00005E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00000000-0008-0000-0200-00005F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00000000-0008-0000-0200-000060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00000000-0008-0000-0200-000061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00000000-0008-0000-0200-000062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0000000-0008-0000-0200-000063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0000000-0008-0000-0200-000064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00000000-0008-0000-0200-000065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00000000-0008-0000-0200-000066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00000000-0008-0000-0200-000067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00000000-0008-0000-0200-00006C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00000000-0008-0000-0200-00006D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00000000-0008-0000-0200-00006E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0000000-0008-0000-0200-00006F0A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00000000-0008-0000-0200-000070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00000000-0008-0000-0200-000071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0000000-0008-0000-0200-000072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00000000-0008-0000-0200-000073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00000000-0008-0000-0200-000074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00000000-0008-0000-0200-000075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00000000-0008-0000-0200-000076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00000000-0008-0000-0200-000077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00000000-0008-0000-0200-000079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00000000-0008-0000-0200-00007A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00000000-0008-0000-0200-00007B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00000000-0008-0000-0200-00007C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00000000-0008-0000-0200-00007D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00000000-0008-0000-0200-00007E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0000000-0008-0000-0200-00007F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0000000-0008-0000-0200-000080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00000000-0008-0000-0200-000081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0000000-0008-0000-0200-000082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00000000-0008-0000-0200-000083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00000000-0008-0000-0200-000084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00000000-0008-0000-0200-000085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00000000-0008-0000-0200-000086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00000000-0008-0000-0200-000087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200-000088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00000000-0008-0000-0200-000089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00000000-0008-0000-0200-00008A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00000000-0008-0000-0200-00008B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00000000-0008-0000-0200-00008C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00000000-0008-0000-0200-00008D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0000000-0008-0000-0200-00008E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00000000-0008-0000-0200-00008F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00000000-0008-0000-0200-000090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00000000-0008-0000-0200-000091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0000000-0008-0000-0200-000092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00000000-0008-0000-0200-000093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00000000-0008-0000-0200-000094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00000000-0008-0000-0200-000095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00000000-0008-0000-0200-000096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00000000-0008-0000-0200-000097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00000000-0008-0000-0200-000098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00000000-0008-0000-0200-000099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00000000-0008-0000-0200-00009A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00000000-0008-0000-0200-00009B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00000000-0008-0000-0200-00009C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00000000-0008-0000-0200-00009D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0000000-0008-0000-0200-00009E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00000000-0008-0000-0200-00009F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00000000-0008-0000-0200-0000A0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00000000-0008-0000-0200-0000A1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00000000-0008-0000-0200-0000A2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00000000-0008-0000-0200-0000A3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00000000-0008-0000-0200-0000A4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0000000-0008-0000-0200-0000A5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0000000-0008-0000-0200-0000A6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00000000-0008-0000-0200-0000A7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0000000-0008-0000-0200-0000A8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00000000-0008-0000-0200-0000A9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00000000-0008-0000-0200-0000AA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000000-0008-0000-0200-0000AB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00000000-0008-0000-0200-0000AC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00000000-0008-0000-0200-0000AD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00000000-0008-0000-0200-0000AE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0000000-0008-0000-0200-0000AF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00000000-0008-0000-0200-0000B0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00000000-0008-0000-0200-0000B1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00000000-0008-0000-0200-0000B2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00000000-0008-0000-0200-0000B3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0000000-0008-0000-0200-0000B4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00000000-0008-0000-0200-0000B50A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00000000-0008-0000-0200-0000B6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200-0000B7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00000000-0008-0000-0200-0000B8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0000000-0008-0000-0200-0000B9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0000000-0008-0000-0200-0000BA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00000000-0008-0000-0200-0000BB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00000000-0008-0000-0200-0000BC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00000000-0008-0000-0200-0000BD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0000000-0008-0000-0200-0000BE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00000000-0008-0000-0200-0000BF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00000000-0008-0000-0200-0000C0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00000000-0008-0000-0200-0000C1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00000000-0008-0000-0200-0000C2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0000000-0008-0000-0200-0000C3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00000000-0008-0000-0200-0000C4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00000-0008-0000-0200-0000C5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00000000-0008-0000-0200-0000C6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00000000-0008-0000-0200-0000C7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200-0000C8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00000000-0008-0000-0200-0000C9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0000000-0008-0000-0200-0000CA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00000000-0008-0000-0200-0000CB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00000000-0008-0000-0200-0000CC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200-0000CD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00000000-0008-0000-0200-0000CE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00000000-0008-0000-0200-0000CF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00000000-0008-0000-0200-0000D0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0000000-0008-0000-0200-0000D1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200-0000D2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0000000-0008-0000-0200-0000D3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00000000-0008-0000-0200-0000D4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00000000-0008-0000-0200-0000D5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000000-0008-0000-0200-0000D6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00000000-0008-0000-0200-0000D7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00000000-0008-0000-0200-0000D8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00000000-0008-0000-0200-0000D9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00000000-0008-0000-0200-0000DA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00000000-0008-0000-0200-0000DB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00000000-0008-0000-0200-0000DC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00000000-0008-0000-0200-0000DD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0000000-0008-0000-0200-0000DE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00000000-0008-0000-0200-0000DF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00000000-0008-0000-0200-0000E0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00000000-0008-0000-0200-0000E1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00000000-0008-0000-0200-0000E2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00000000-0008-0000-0200-0000E3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00000000-0008-0000-0200-0000E4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00000000-0008-0000-0200-0000E5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00000000-0008-0000-0200-0000E6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00000000-0008-0000-0200-0000E7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00000000-0008-0000-0200-0000E8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00000000-0008-0000-0200-0000E9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0000000-0008-0000-0200-0000EA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00000000-0008-0000-0200-0000EB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00000000-0008-0000-0200-0000EC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00000000-0008-0000-0200-0000ED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00000000-0008-0000-0200-0000EE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00000000-0008-0000-0200-0000EF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00000000-0008-0000-0200-0000F0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00000000-0008-0000-0200-0000F1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0000000-0008-0000-0200-0000F2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0000000-0008-0000-0200-0000F3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00000000-0008-0000-0200-0000F4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00000000-0008-0000-0200-0000F5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00000000-0008-0000-0200-0000F6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00000000-0008-0000-0200-0000F7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00000000-0008-0000-0200-0000F8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00000000-0008-0000-0200-0000F9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0000000-0008-0000-0200-0000FA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0000000-0008-0000-0200-0000FB0A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0000000-0008-0000-0200-0000FC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0000000-0008-0000-0200-0000FD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00000000-0008-0000-0200-0000FE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00000000-0008-0000-0200-0000FF0A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00000000-0008-0000-0200-000000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00000000-0008-0000-0200-000001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00000000-0008-0000-0200-000002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200-000003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00000000-0008-0000-0200-000004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00000000-0008-0000-0200-000005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00000000-0008-0000-0200-000006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0000000-0008-0000-0200-000007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00000000-0008-0000-0200-000008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00000000-0008-0000-0200-000009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00000000-0008-0000-0200-00000A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00000000-0008-0000-0200-00000B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00000000-0008-0000-0200-00000C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00000000-0008-0000-0200-00000D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00000000-0008-0000-0200-00000E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00000000-0008-0000-0200-00000F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00000000-0008-0000-0200-000010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00000000-0008-0000-0200-000011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00000000-0008-0000-0200-000012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00000000-0008-0000-0200-000013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00000000-0008-0000-0200-000014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00000000-0008-0000-0200-000015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0000000-0008-0000-0200-000016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00000000-0008-0000-0200-000017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00000000-0008-0000-0200-000018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00000000-0008-0000-0200-000019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0000000-0008-0000-0200-00001A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00000000-0008-0000-0200-00001B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00000000-0008-0000-0200-00001C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00000000-0008-0000-0200-00001D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00000000-0008-0000-0200-00001E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00000000-0008-0000-0200-00001F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200-000020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0000000-0008-0000-0200-000021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00000000-0008-0000-0200-000022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00000000-0008-0000-0200-000023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00000000-0008-0000-0200-000024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0000000-0008-0000-0200-000025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0000000-0008-0000-0200-000026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00000000-0008-0000-0200-000027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00000000-0008-0000-0200-000028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00000000-0008-0000-0200-000029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00000000-0008-0000-0200-00002A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00000000-0008-0000-0200-00002B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00000000-0008-0000-0200-00002C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0000000-0008-0000-0200-00002D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00000000-0008-0000-0200-00002E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00000000-0008-0000-0200-00002F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00000000-0008-0000-0200-000030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00000000-0008-0000-0200-000031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0000000-0008-0000-0200-000032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00000000-0008-0000-0200-000033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0000000-0008-0000-0200-000034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00000000-0008-0000-0200-000035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0000000-0008-0000-0200-000036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0000000-0008-0000-0200-000037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00000000-0008-0000-0200-000038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0000000-0008-0000-0200-000039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00000000-0008-0000-0200-00003A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0000000-0008-0000-0200-00003B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00000000-0008-0000-0200-00003C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00000000-0008-0000-0200-00003D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00000000-0008-0000-0200-00003E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00000000-0008-0000-0200-00003F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00000000-0008-0000-0200-000040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00000000-0008-0000-0200-000041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00000000-0008-0000-0200-000042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00000000-0008-0000-0200-000043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00000000-0008-0000-0200-000044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00000000-0008-0000-0200-000045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00000000-0008-0000-0200-000046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00000000-0008-0000-0200-000047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0000000-0008-0000-0200-000048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00000000-0008-0000-0200-000049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00000000-0008-0000-0200-00004A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00000000-0008-0000-0200-00004B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00000000-0008-0000-0200-00004C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00000000-0008-0000-0200-00004D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00000000-0008-0000-0200-00004E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200-00004F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00000000-0008-0000-0200-000050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0000000-0008-0000-0200-000051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00000000-0008-0000-0200-000052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00000000-0008-0000-0200-000053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00000000-0008-0000-0200-000054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00000000-0008-0000-0200-000056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00000000-0008-0000-0200-000057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0000000-0008-0000-0200-000058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00000000-0008-0000-0200-000059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00000000-0008-0000-0200-00005A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00000000-0008-0000-0200-00005B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00000000-0008-0000-0200-00005C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00000000-0008-0000-0200-00005D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00000000-0008-0000-0200-00005E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00000000-0008-0000-0200-00005F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00000000-0008-0000-0200-000060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00000000-0008-0000-0200-000061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00000000-0008-0000-0200-000062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00000000-0008-0000-0200-000063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00000000-0008-0000-0200-000064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00000000-0008-0000-0200-000065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00000000-0008-0000-0200-000066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00000000-0008-0000-0200-000067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0000000-0008-0000-0200-000068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00000000-0008-0000-0200-000069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00000000-0008-0000-0200-00006A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00000000-0008-0000-0200-00006B0B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00000000-0008-0000-0200-00006C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00000000-0008-0000-0200-00006D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00000000-0008-0000-0200-00006E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00000000-0008-0000-0200-00006F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00000000-0008-0000-0200-000070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00000000-0008-0000-0200-000071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00000000-0008-0000-0200-000072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000000-0008-0000-0200-000073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00000000-0008-0000-0200-000074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00000000-0008-0000-0200-000075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00000000-0008-0000-0200-000076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00000000-0008-0000-0200-000077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00000000-0008-0000-0200-000078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00000000-0008-0000-0200-000079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0000000-0008-0000-0200-00007A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00000000-0008-0000-0200-00007B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0000000-0008-0000-0200-00007C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00000000-0008-0000-0200-00007D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00000000-0008-0000-0200-00007E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00000000-0008-0000-0200-00007F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00000000-0008-0000-0200-000080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00000000-0008-0000-0200-000081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0000000-0008-0000-0200-000082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00000000-0008-0000-0200-000083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00000000-0008-0000-0200-000084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0000000-0008-0000-0200-000085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0000000-0008-0000-0200-000086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00000000-0008-0000-0200-000087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00000000-0008-0000-0200-000088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00000000-0008-0000-0200-000089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0000000-0008-0000-0200-00008A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00000000-0008-0000-0200-00008B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0000000-0008-0000-0200-00008C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00000000-0008-0000-0200-00008D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00000000-0008-0000-0200-00008E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00000000-0008-0000-0200-00008F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00000000-0008-0000-0200-000090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0000000-0008-0000-0200-000091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00000000-0008-0000-0200-000092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00000000-0008-0000-0200-000093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00000000-0008-0000-0200-000094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00000000-0008-0000-0200-000095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00000000-0008-0000-0200-000096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00000000-0008-0000-0200-000097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00000000-0008-0000-0200-000098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00000000-0008-0000-0200-000099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0000000-0008-0000-0200-00009A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200-00009B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00000000-0008-0000-0200-00009C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00000000-0008-0000-0200-00009D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0000000-0008-0000-0200-00009E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00000000-0008-0000-0200-00009F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00000000-0008-0000-0200-0000A0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00000000-0008-0000-0200-0000A1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00000000-0008-0000-0200-0000A2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00000000-0008-0000-0200-0000A3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00000000-0008-0000-0200-0000A4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00000000-0008-0000-0200-0000A5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00000000-0008-0000-0200-0000A6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00000000-0008-0000-0200-0000A7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0000000-0008-0000-0200-0000A8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00000000-0008-0000-0200-0000A9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00000000-0008-0000-0200-0000AA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00000000-0008-0000-0200-0000AB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00000000-0008-0000-0200-0000AC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00000000-0008-0000-0200-0000AD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00000000-0008-0000-0200-0000AE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00000000-0008-0000-0200-0000AF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00000000-0008-0000-0200-0000B0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00000000-0008-0000-0200-0000B1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00000000-0008-0000-0200-0000B2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00000000-0008-0000-0200-0000B3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00000000-0008-0000-0200-0000B4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00000000-0008-0000-0200-0000B5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0000000-0008-0000-0200-0000B6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0000000-0008-0000-0200-0000B7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200-0000B8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00000000-0008-0000-0200-0000B9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00000000-0008-0000-0200-0000BA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00000000-0008-0000-0200-0000BB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00000000-0008-0000-0200-0000BC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00000000-0008-0000-0200-0000BD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00000000-0008-0000-0200-0000BE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0000000-0008-0000-0200-0000BF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0000000-0008-0000-0200-0000C0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00000000-0008-0000-0200-0000C1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00000000-0008-0000-0200-0000C2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00000000-0008-0000-0200-0000C3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00000000-0008-0000-0200-0000C4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00000000-0008-0000-0200-0000C5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00000000-0008-0000-0200-0000C6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00000000-0008-0000-0200-0000C7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00000000-0008-0000-0200-0000C8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00000000-0008-0000-0200-0000C9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00000000-0008-0000-0200-0000CA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00000000-0008-0000-0200-0000CB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00000000-0008-0000-0200-0000CC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00000000-0008-0000-0200-0000CD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00000000-0008-0000-0200-0000CE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00000000-0008-0000-0200-0000CF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00000000-0008-0000-0200-0000D0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00000000-0008-0000-0200-0000D1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00000000-0008-0000-0200-0000D2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0000000-0008-0000-0200-0000D3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00000000-0008-0000-0200-0000D4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00000000-0008-0000-0200-0000D5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0000000-0008-0000-0200-0000D6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00000000-0008-0000-0200-0000D7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00000000-0008-0000-0200-0000D8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00000000-0008-0000-0200-0000D9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00000000-0008-0000-0200-0000DA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00000000-0008-0000-0200-0000DB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00000000-0008-0000-0200-0000DC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00000000-0008-0000-0200-0000DD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00000000-0008-0000-0200-0000DE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00000000-0008-0000-0200-0000DF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00000000-0008-0000-0200-0000E0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00000000-0008-0000-0200-0000E1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00000000-0008-0000-0200-0000E2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0000000-0008-0000-0200-0000E3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00000000-0008-0000-0200-0000E4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00000000-0008-0000-0200-0000E5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00000000-0008-0000-0200-0000E6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00000000-0008-0000-0200-0000E7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00000000-0008-0000-0200-0000E8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0000000-0008-0000-0200-0000E9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00000000-0008-0000-0200-0000EA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0000000-0008-0000-0200-0000EB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00000000-0008-0000-0200-0000EC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00000000-0008-0000-0200-0000ED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00000000-0008-0000-0200-0000EE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00000000-0008-0000-0200-0000EF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00000000-0008-0000-0200-0000F0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00000000-0008-0000-0200-0000F1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00000000-0008-0000-0200-0000F2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0000000-0008-0000-0200-0000F3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00000000-0008-0000-0200-0000F4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0000000-0008-0000-0200-0000F5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00000000-0008-0000-0200-0000F6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0000000-0008-0000-0200-0000F7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00000000-0008-0000-0200-0000F8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00000000-0008-0000-0200-0000F9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00000000-0008-0000-0200-0000FA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00000000-0008-0000-0200-0000FB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00000000-0008-0000-0200-0000FC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00000000-0008-0000-0200-0000FD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00000000-0008-0000-0200-0000FE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00000000-0008-0000-0200-00006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00000000-0008-0000-0200-00006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00000000-0008-0000-0200-00007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00000000-0008-0000-0200-00007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00000000-0008-0000-0200-00007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00000000-0008-0000-0200-00007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00000000-0008-0000-0200-00007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00000000-0008-0000-0200-00007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00000000-0008-0000-0200-00007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00000000-0008-0000-0200-00007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0000000-0008-0000-0200-00007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00000000-0008-0000-0200-00007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00000000-0008-0000-0200-00007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0000000-0008-0000-0200-00007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00000000-0008-0000-0200-00008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00000000-0008-0000-0200-00008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00000000-0008-0000-0200-00008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00000000-0008-0000-0200-00008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00000000-0008-0000-0200-00008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0000000-0008-0000-0200-00008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00000000-0008-0000-0200-00008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00000000-0008-0000-0200-00009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00000000-0008-0000-0200-00009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00000000-0008-0000-0200-00009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00000000-0008-0000-0200-00009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00000000-0008-0000-0200-00009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00000000-0008-0000-0200-00009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00000000-0008-0000-0200-00009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00000000-0008-0000-0200-00009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00000000-0008-0000-0200-00009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00000000-0008-0000-0200-00009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00000000-0008-0000-0200-00009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00000000-0008-0000-0200-00009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00000000-0008-0000-0200-00009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00000000-0008-0000-0200-00009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00000000-0008-0000-0200-0000A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00000000-0008-0000-0200-0000A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00000000-0008-0000-0200-0000A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00000000-0008-0000-0200-0000A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00000000-0008-0000-0200-0000A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00000000-0008-0000-0200-0000A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00000000-0008-0000-0200-0000A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00000000-0008-0000-0200-0000B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0000000-0008-0000-0200-0000B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00000000-0008-0000-0200-0000B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00000000-0008-0000-0200-0000B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00000000-0008-0000-0200-0000B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00000000-0008-0000-0200-0000B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00000000-0008-0000-0200-0000B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00000000-0008-0000-0200-0000B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00000000-0008-0000-0200-0000B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00000000-0008-0000-0200-0000B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00000000-0008-0000-0200-0000B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0000000-0008-0000-0200-0000C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0000000-0008-0000-0200-0000C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00000000-0008-0000-0200-0000C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00000000-0008-0000-0200-0000C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00000000-0008-0000-0200-0000C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0000000-0008-0000-0200-0000C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00000000-0008-0000-0200-0000C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00000000-0008-0000-0200-0000C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00000000-0008-0000-0200-0000C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00000000-0008-0000-0200-0000C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00000000-0008-0000-0200-0000C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00000000-0008-0000-0200-0000C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00000000-0008-0000-0200-0000C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00000000-0008-0000-0200-0000C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0000000-0008-0000-0200-0000CF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00000000-0008-0000-0200-0000D0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00000000-0008-0000-0200-0000D1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00000000-0008-0000-0200-0000D2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0000000-0008-0000-0200-0000D3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0000000-0008-0000-0200-0000D4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00000000-0008-0000-0200-0000D5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00000000-0008-0000-0200-0000D6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00000000-0008-0000-0200-0000D7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00000000-0008-0000-0200-0000D8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0000000-0008-0000-0200-0000D9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00000000-0008-0000-0200-0000DB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00000000-0008-0000-0200-0000DC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00000000-0008-0000-0200-0000DD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00000000-0008-0000-0200-0000DE0C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00000000-0008-0000-0200-0000DF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00000000-0008-0000-0200-0000E0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00000000-0008-0000-0200-0000E1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00000000-0008-0000-0200-0000E2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00000000-0008-0000-0200-0000E3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00000000-0008-0000-0200-0000E5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00000000-0008-0000-0200-0000E6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00000000-0008-0000-0200-0000E7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00000000-0008-0000-0200-0000E8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00000000-0008-0000-0200-0000EA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00000000-0008-0000-0200-0000EB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00000000-0008-0000-0200-0000ED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00000000-0008-0000-0200-0000EE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00000000-0008-0000-0200-0000EF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00000000-0008-0000-0200-0000F0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00000000-0008-0000-0200-0000F1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00000000-0008-0000-0200-0000F2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00000000-0008-0000-0200-0000F3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00000000-0008-0000-0200-0000F4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00000000-0008-0000-0200-0000F6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00000000-0008-0000-0200-0000F7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00000000-0008-0000-0200-0000F8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00000000-0008-0000-0200-0000F9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00000000-0008-0000-0200-0000FA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00000000-0008-0000-0200-0000FC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00000000-0008-0000-0200-0000FD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00000000-0008-0000-0200-0000FE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00000000-0008-0000-0200-0000FF0C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00000000-0008-0000-0200-0000000D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0000000-0008-0000-0200-0000010D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00000000-0008-0000-0200-000002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00000000-0008-0000-0200-000003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00000000-0008-0000-0200-000004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00000000-0008-0000-0200-000005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0000000-0008-0000-0200-000006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00000000-0008-0000-0200-000007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00000000-0008-0000-0200-000008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00000000-0008-0000-0200-000009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00000000-0008-0000-0200-00000A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00000000-0008-0000-0200-00000B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00000000-0008-0000-0200-00000F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00000000-0008-0000-0200-000010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00000000-0008-0000-0200-000014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00000000-0008-0000-0200-000015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00000000-0008-0000-0200-000016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00000000-0008-0000-0200-000017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00000000-0008-0000-0200-000018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00000000-0008-0000-0200-00001F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00000000-0008-0000-0200-000020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00000000-0008-0000-0200-000021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00000000-0008-0000-0200-000022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00000000-0008-0000-0200-000023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0000000-0008-0000-0200-0000240D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00000000-0008-0000-0200-000025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00000000-0008-0000-0200-000026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00000000-0008-0000-0200-000027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00000000-0008-0000-0200-000028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00000000-0008-0000-0200-000029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00000000-0008-0000-0200-00002A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00000000-0008-0000-0200-00002B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00000000-0008-0000-0200-00002C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00000000-0008-0000-0200-00002D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00000000-0008-0000-0200-00002E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00000000-0008-0000-0200-00002F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00000000-0008-0000-0200-000030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00000000-0008-0000-0200-000031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00000000-0008-0000-0200-000032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00000000-0008-0000-0200-000033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00000000-0008-0000-0200-000034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00000000-0008-0000-0200-000038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00000000-0008-0000-0200-000039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0000000-0008-0000-0200-00003A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00000000-0008-0000-0200-00003B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00000000-0008-0000-0200-00003C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0000000-0008-0000-0200-00003D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00000000-0008-0000-0200-00003E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00000000-0008-0000-0200-00003F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00000000-0008-0000-0200-000040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00000000-0008-0000-0200-000041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00000000-0008-0000-0200-000044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0000000-0008-0000-0200-000045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00000000-0008-0000-0200-000046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00000000-0008-0000-0200-0000470D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00000000-0008-0000-0200-000049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00000000-0008-0000-0200-00004A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00000000-0008-0000-0200-00004B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00000000-0008-0000-0200-00004C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00000000-0008-0000-0200-00004D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00000000-0008-0000-0200-00004E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200-00004F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000000-0008-0000-0200-000050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00000000-0008-0000-0200-000062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00000000-0008-0000-0200-000063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00000000-0008-0000-0200-000064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00000000-0008-0000-0200-000065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00000000-0008-0000-0200-000067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00000000-0008-0000-0200-000068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00000000-0008-0000-0200-000069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00000000-0008-0000-0200-00006A0D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00000000-0008-0000-0200-00006B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200-00006C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0000000-0008-0000-0200-00006D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00000000-0008-0000-0200-00006E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0000000-0008-0000-0200-00006F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00000000-0008-0000-0200-000070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00000000-0008-0000-0200-000075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0000000-0008-0000-0200-000076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00000000-0008-0000-0200-000077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00000000-0008-0000-0200-000078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00000000-0008-0000-0200-000079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00000000-0008-0000-0200-00007A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00000000-0008-0000-0200-00007B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00000000-0008-0000-0200-00007C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00000000-0008-0000-0200-00007D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00000000-0008-0000-0200-00007E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00000000-0008-0000-0200-00007F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00000000-0008-0000-0200-000080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00000000-0008-0000-0200-000081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0000000-0008-0000-0200-000082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00000000-0008-0000-0200-000083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00000000-0008-0000-0200-000084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00000000-0008-0000-0200-000088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00000000-0008-0000-0200-000089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0000000-0008-0000-0200-00008A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00000000-0008-0000-0200-00008B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00000000-0008-0000-0200-00008C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00000000-0008-0000-0200-00008D0D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00000000-0008-0000-0200-00008E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00000000-0008-0000-0200-00008F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00000000-0008-0000-0200-000090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00000000-0008-0000-0200-000091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00000000-0008-0000-0200-000092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00000000-0008-0000-0200-000093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0000000-0008-0000-0200-000094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00000000-0008-0000-0200-000095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0000000-0008-0000-0200-000096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00000000-0008-0000-0200-000097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0000000-0008-0000-0200-000098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00000000-0008-0000-0200-000099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00000000-0008-0000-0200-00009A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00000000-0008-0000-0200-00009B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00000000-0008-0000-0200-00009C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00000000-0008-0000-0200-00009D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00000000-0008-0000-0200-00009E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00000000-0008-0000-0200-00009F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0000000-0008-0000-0200-0000A0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00000000-0008-0000-0200-0000A1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00000000-0008-0000-0200-0000A4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00000000-0008-0000-0200-0000A5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00000000-0008-0000-0200-0000A6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00000000-0008-0000-0200-0000A9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00000000-0008-0000-0200-0000AA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00000000-0008-0000-0200-0000AB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00000000-0008-0000-0200-0000AD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00000000-0008-0000-0200-0000AE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00000000-0008-0000-0200-0000AF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00000000-0008-0000-0200-0000B00D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00000000-0008-0000-0200-0000B1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00000000-0008-0000-0200-0000B2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00000000-0008-0000-0200-0000B3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00000000-0008-0000-0200-0000B4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00000000-0008-0000-0200-0000B5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00000000-0008-0000-0200-0000B6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00000000-0008-0000-0200-0000B7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00000000-0008-0000-0200-0000B8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00000000-0008-0000-0200-0000B9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00000000-0008-0000-0200-0000BA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00000000-0008-0000-0200-0000BB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00000000-0008-0000-0200-0000BC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00000000-0008-0000-0200-0000BD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00000000-0008-0000-0200-0000BE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00000000-0008-0000-0200-0000BF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00000000-0008-0000-0200-0000C0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00000000-0008-0000-0200-0000C1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00000000-0008-0000-0200-0000C2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200-0000C3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00000000-0008-0000-0200-0000C4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00000000-0008-0000-0200-0000C5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00000000-0008-0000-0200-0000C7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0000000-0008-0000-0200-0000C8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00000000-0008-0000-0200-0000C9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0000000-0008-0000-0200-0000CA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0000000-0008-0000-0200-0000CB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00000000-0008-0000-0200-0000CC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00000000-0008-0000-0200-0000CD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00000000-0008-0000-0200-0000CE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00000000-0008-0000-0200-0000CF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00000000-0008-0000-0200-0000D0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00000000-0008-0000-0200-0000D1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00000000-0008-0000-0200-0000D20D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00000000-0008-0000-0200-0000D3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00000000-0008-0000-0200-0000D4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0000000-0008-0000-0200-0000D5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00000000-0008-0000-0200-0000D6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00000000-0008-0000-0200-0000D7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00000000-0008-0000-0200-0000D9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00000000-0008-0000-0200-0000DA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00000000-0008-0000-0200-0000DB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0000000-0008-0000-0200-0000DC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00000000-0008-0000-0200-0000DD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00000000-0008-0000-0200-0000DE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0000000-0008-0000-0200-0000DF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200-0000E0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00000000-0008-0000-0200-0000E1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000000-0008-0000-0200-0000E2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00000000-0008-0000-0200-0000E3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00000000-0008-0000-0200-0000E4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00000000-0008-0000-0200-0000E5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00000000-0008-0000-0200-0000E6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00000000-0008-0000-0200-0000E7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00000000-0008-0000-0200-0000E8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00000000-0008-0000-0200-0000E9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00000000-0008-0000-0200-0000EA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00000000-0008-0000-0200-0000EB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00000000-0008-0000-0200-0000EC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00000000-0008-0000-0200-0000ED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00000000-0008-0000-0200-0000EE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00000000-0008-0000-0200-0000EF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0000000-0008-0000-0200-0000F0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00000000-0008-0000-0200-0000F1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00000000-0008-0000-0200-0000F2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00000000-0008-0000-0200-0000F3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00000000-0008-0000-0200-0000F4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00000000-0008-0000-0200-0000F5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00000000-0008-0000-0200-0000F6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00000000-0008-0000-0200-0000F7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00000000-0008-0000-0200-0000F8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00000000-0008-0000-0200-0000F9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00000000-0008-0000-0200-0000FA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00000000-0008-0000-0200-0000FB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00000000-0008-0000-0200-0000FC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0000000-0008-0000-0200-0000FD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00000000-0008-0000-0200-0000FE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0000000-0008-0000-0200-0000FF0D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00000000-0008-0000-0200-0000000E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00000000-0008-0000-0200-0000010E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00000000-0008-0000-0200-0000020E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272975</xdr:colOff>
      <xdr:row>1</xdr:row>
      <xdr:rowOff>85145</xdr:rowOff>
    </xdr:from>
    <xdr:to>
      <xdr:col>15</xdr:col>
      <xdr:colOff>2284655</xdr:colOff>
      <xdr:row>1</xdr:row>
      <xdr:rowOff>725021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0975" y="286851"/>
          <a:ext cx="2011680" cy="639876"/>
        </a:xfrm>
        <a:prstGeom prst="rect">
          <a:avLst/>
        </a:prstGeom>
      </xdr:spPr>
    </xdr:pic>
    <xdr:clientData/>
  </xdr:two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300-000044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300-000045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300-000046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300-000047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300-000048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300-000049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300-00004A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300-00004B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300-00004C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300-00004D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300-00004E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300-00004F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300-000050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300-000051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300-000064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300-000065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300-000066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300-000067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300-000068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300-000069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300-00006A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300-00006B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300-00006C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300-00006D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300-00006E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300-00006F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300-000070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300-000071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300-000072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300-000073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300-000074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300-000075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300-000076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300-000077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300-000078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300-000079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300-00007A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300-00007B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300-00007C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300-00007D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300-00007E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300-0000AC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300-0000AD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300-0000AE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300-0000AF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300-0000B0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300-0000B1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300-0000B2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300-0000B3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300-0000B4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300-0000E2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300-0000E3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300-0000E4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300-0000E5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300-0000E6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300-0000E7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300-0000E8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300-0000E904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300-0000EA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300-0000EE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300-0000EF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300-0000F0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300-0000F104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300-0000F204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300-0000F304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300-0000F404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300-0000F504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300-0000F604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300-0000F704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300-0000F804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300-0000F904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300-0000FA04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300-0000FB04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300-0000FC04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300-0000FD04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300-0000FE04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300-0000FF04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300-000000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300-000001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300-000002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300-000003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300-000004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300-000005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300-000006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300-000007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300-000008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300-000009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300-00000A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300-00000B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300-00000C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300-00000D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300-00000E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300-00000F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300-000010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300-000011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300-000012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300-000013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300-000014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300-000015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300-000016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300-000018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300-000019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300-00001A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300-00001B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300-00001C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300-00001D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300-00001E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300-00001F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300-000020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300-000021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300-000022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300-000023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300-000024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300-000025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300-000026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300-000027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300-000028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300-000029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300-00002A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300-00002B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300-00002C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300-00002D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300-00002E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300-00002F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300-000030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300-000031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300-000032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300-000033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300-000034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300-000035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300-000036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300-000037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300-000038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300-000039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300-00003A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300-00003B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300-00003C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300-00003D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300-00003E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300-00003F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300-000040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300-000041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300-000042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300-000043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300-000044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300-000045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300-000046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300-000047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300-000048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300-000049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300-00004A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300-00004B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300-00004C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300-00004D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300-00004E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300-00004F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300-000050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300-000051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300-000052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300-000053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300-000054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300-000055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300-000056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300-000057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300-000058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300-000059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300-00005A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300-00005B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300-00005C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300-00005D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300-00005E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300-00005F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300-000060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300-000061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300-000062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300-000063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300-000064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300-000065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300-000066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300-000067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300-000068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300-000069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300-00006A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300-00006B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300-00006C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300-00006D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300-00006E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300-00006F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300-000070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300-000071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300-000072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300-000073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300-000074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300-000075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300-000076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300-000077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300-000078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300-000079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300-00007A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300-00007B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300-00007C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300-00007D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300-00007E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300-00007F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300-000080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300-000081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300-000082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300-000083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300-000084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300-000085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300-000086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300-000087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300-000088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300-000089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300-00008A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300-00008B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300-00008C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300-00008D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300-00008E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300-00008F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300-000090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300-000091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300-000092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300-000093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300-000094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300-000095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300-000096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300-000097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300-000098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300-000099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300-00009A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300-00009B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300-00009C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300-00009D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300-00009E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300-00009F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300-0000A0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300-0000A1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300-0000A2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300-0000A3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300-0000A4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300-0000A5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300-0000A6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300-0000A7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300-0000A8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300-0000A9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300-0000AA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300-0000AB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300-0000AC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300-0000AD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300-0000AE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300-0000AF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300-0000B0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300-0000B1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300-0000B2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300-0000B3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300-0000B4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300-0000B5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300-0000B6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300-0000B7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300-0000B8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300-0000B9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300-0000BA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300-0000BB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300-0000BC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300-0000BD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300-0000BE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300-0000BF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300-0000C0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300-0000C1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300-0000C2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300-0000EA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300-0000EB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300-0000EC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300-0000ED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300-0000EF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300-0000F0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300-0000F1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300-0000F2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300-0000F3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300-0000F4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300-0000F5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300-0000F6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300-0000F7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300-0000F8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300-0000F9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300-0000FA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300-0000FB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300-0000FC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300-0000FD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300-0000FE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300-0000FF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300-000000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300-000001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300-000002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300-000003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300-000004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300-000005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300-000006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300-000007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300-000008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300-000009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300-00000A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300-00000B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300-00000C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300-00000D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300-00000E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300-00000F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300-000010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300-000011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300-000012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300-000013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300-000014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300-000015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300-000016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300-000017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300-000018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300-000019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300-00001A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300-00001B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300-00001C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300-00001D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300-00001E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300-00001F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300-000020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300-000021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300-000022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300-000023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300-000024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300-000025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300-000026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300-000027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300-000028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300-000029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300-00002A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300-00002B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300-00002C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300-00002D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300-00002E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300-00002F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300-000030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300-000031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300-000032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300-000033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300-000034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300-000035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300-000036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300-000037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300-000038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300-000039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300-00003A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300-00003B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300-00003C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300-00003D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300-00003E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300-00003F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300-000040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300-000041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300-000042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300-000043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300-000044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300-000045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300-000046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300-000047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300-000048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300-000049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300-00004A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300-00004B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300-00004C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300-00004D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300-00004E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300-00004F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300-000050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300-000051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300-000052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300-000053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300-000054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300-000055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300-000056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300-000057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300-000058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300-000059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300-00005A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300-00005B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300-00005C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300-00005D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300-00005E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300-00005F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300-000060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300-000061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300-000062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300-000063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300-000064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300-000065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300-000066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300-000067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300-000068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300-000069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300-00006A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300-00006B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300-00006C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300-00006D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300-00006E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300-00006F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300-000070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300-000071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300-000072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300-000073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300-000074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300-000075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300-000076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300-000077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300-000078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300-000079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300-00007A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300-00007B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300-00007C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300-00007D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300-00007E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300-00007F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300-000080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300-000081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300-000082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300-000083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300-000084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300-000085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300-000086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300-000087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300-000088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300-000089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300-00008A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300-00008B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300-00008C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300-00008D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300-00008E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300-00008F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300-000090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300-000091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300-000092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300-000093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300-000094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300-000095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300-000096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300-000097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300-000098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300-000099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300-00009A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300-00009B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300-00009C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300-00009D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300-00009E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300-00009F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300-0000A0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300-0000A1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300-0000A2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300-0000A3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300-0000A4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300-0000A5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300-0000A6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300-0000A7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300-0000A8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300-0000A9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300-0000AA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300-0000AB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300-0000AC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300-0000AD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300-0000AE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300-0000AF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300-0000B0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300-0000B1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300-0000B2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300-0000B3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300-0000B4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300-0000B5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300-0000B6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300-0000B7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300-0000B8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300-0000B9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300-0000BA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300-0000BB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300-0000BC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300-0000BD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300-0000BE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300-0000BF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300-0000C0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300-0000C1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300-0000C2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300-0000C3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300-0000C4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300-0000C5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300-0000C6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300-0000C7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300-0000C8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300-0000C9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300-0000CA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300-0000CB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300-0000CC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300-0000CD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300-0000CE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300-0000CF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300-0000D0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300-0000D1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300-0000D2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300-0000D3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300-0000D4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300-0000D5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300-0000D6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300-0000D7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300-0000D8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300-0000D9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300-0000DA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300-0000DB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300-0000DC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300-0000DD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300-0000DE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300-0000DF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300-0000E0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300-0000E1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300-0000E2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300-0000E3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300-0000E4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300-0000E5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300-0000E6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300-0000E7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300-0000E8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300-0000E9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300-0000EA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300-0000EB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300-0000EC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300-0000ED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300-0000EE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300-0000EF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300-0000F0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300-0000F1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300-0000F2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300-0000F3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300-0000F4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300-0000F5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300-0000F6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300-0000F7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300-0000F8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300-0000F9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300-0000FA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300-0000FB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300-0000FC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300-0000FD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300-0000FE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300-0000FF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300-000000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300-000001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300-000002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300-000003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300-000004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300-000005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300-000006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300-000007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300-000008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300-000009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300-00000A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300-00000B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300-00000C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300-00000D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300-00000E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300-00000F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300-000010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300-000011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300-000012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300-000013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300-000014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300-000015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300-000016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300-000017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300-000018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300-000019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300-00001A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300-00001B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300-00001C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300-00001D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300-00001E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300-00001F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300-000020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300-000021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300-000022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300-000023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300-000024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300-000025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300-000026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300-000027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300-000028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300-000029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300-00002A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300-00002B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300-00002C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300-00002D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300-00002E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300-00002F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300-000030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300-000031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300-000032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300-000033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300-000034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300-000035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300-000036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300-000037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300-000038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300-000039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300-00003A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300-00003B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300-00003C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300-00003D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300-00003E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300-00003F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300-000040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300-000041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300-000042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300-000043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300-000044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300-000045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300-000046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300-000047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300-000048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300-000049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300-00004A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300-00004B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300-00004C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300-00004D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300-00004E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300-00004F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300-000050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300-000051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300-000052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300-000053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300-000054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300-000055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300-000056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300-000057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300-000058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300-000059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300-00005A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300-00005B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300-00005C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300-00005D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300-00005E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300-00005F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300-000060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300-000061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300-000062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300-000063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300-000064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300-000065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300-000066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300-000067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300-000068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300-000069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300-00006A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300-00006B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300-00006C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300-00006D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300-00006E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300-00006F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300-000070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300-000071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300-000072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300-000073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300-000074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300-000075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300-000076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300-000077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300-000078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300-000079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300-00007A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300-00007B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300-00007C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300-00007D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300-00007E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300-00007F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300-000080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300-000081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300-000082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300-000083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300-000084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300-000085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300-000086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300-000087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300-000088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300-000089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300-00008A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300-00008B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300-00008C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300-00008D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300-00008E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300-00008F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300-000090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300-000091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300-000092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300-000093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300-000094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300-000095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300-000096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300-000097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300-000098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300-000099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300-00009A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300-00009B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300-00009C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300-00009D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300-00009E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300-00009F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300-0000A0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300-0000A1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300-0000A2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300-0000A3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300-0000A4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300-0000A5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300-0000A6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300-0000A7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300-0000A8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300-0000A9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300-0000AA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300-0000AB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300-0000AC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300-0000AD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300-0000AE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300-0000AF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300-0000B0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300-0000B1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300-0000B2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300-0000B3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300-0000B4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300-0000B5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300-0000B6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300-0000B7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300-0000B8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300-0000B9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300-0000BA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300-0000BB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300-0000BC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300-0000BD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300-0000BE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300-0000BF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300-0000C0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300-0000C1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300-0000C2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300-0000C3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300-0000C4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300-0000C5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300-0000C6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300-0000C7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300-0000C8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300-0000C9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300-0000CA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300-0000CB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300-0000CC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300-0000CD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300-0000CE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300-0000CF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300-0000D0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300-0000D1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300-0000D2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300-0000D3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300-0000D4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300-0000D5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300-0000D6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300-0000D7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300-0000D8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300-0000D9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300-0000DA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300-0000DB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300-0000DC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300-0000DD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300-0000DE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300-0000DF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300-0000E0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300-0000E1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300-0000E2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300-0000E3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300-0000E4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300-0000E5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300-0000E6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300-0000E7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300-0000E8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300-0000E9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300-0000EA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300-0000EB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300-0000EC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300-0000ED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300-0000EE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300-0000EF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300-0000F0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300-0000F1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300-0000F2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300-0000F3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300-0000F4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300-0000F5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300-0000F6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300-0000F7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300-0000F8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300-0000F9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300-0000FA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300-0000FB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300-0000FC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300-0000FD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300-0000FE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300-0000FF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300-00000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300-00000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300-00000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300-00000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300-00001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300-00001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300-00001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300-00001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300-00001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300-00001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300-00001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300-00001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300-00001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300-00001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300-00001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300-00001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300-00001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300-00001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300-00002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300-00002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300-00002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300-00002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300-00002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300-00002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300-00002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300-00002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300-00002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300-00002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300-00002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300-00002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300-00002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300-00002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300-00002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300-00002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300-00003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300-00003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300-00003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300-00003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300-00003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300-00003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300-00003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300-00003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300-00003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300-00003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300-00003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300-00003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300-00003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300-00003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300-00003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300-00004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300-00004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300-00004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300-00004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300-00004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300-00004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300-00004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300-00004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300-00004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300-00004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300-00004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300-00004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300-00004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300-00004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300-00004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300-00005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300-00005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300-00005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300-00005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300-00005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300-00005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300-00005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300-00005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300-00005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300-00005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300-00005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300-00005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300-00005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300-00005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300-00005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300-00006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300-00006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300-00006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300-000063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300-000064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300-000065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300-000066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300-000067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300-000068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300-000069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300-00006A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300-00006B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300-00006C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300-00006D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300-00006E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300-00006F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300-000070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300-000071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300-000072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300-000073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300-000074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300-000075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300-000076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300-000077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300-000078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300-000079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300-00007A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300-00007B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300-00007C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300-00007D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300-00007E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300-00007F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300-000080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300-000081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300-000082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300-000083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300-000084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300-00008508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300-000086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300-000087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300-000088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300-000089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300-00008A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300-00008B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300-00008C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300-00008D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300-00008E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300-00008F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300-000090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300-000091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300-000092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300-000093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300-000094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300-000095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300-000096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300-000097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300-000098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300-000099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300-00009A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300-00009B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300-00009C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300-00009D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300-00009E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300-00009F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300-0000A0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300-0000A1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300-0000A2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300-0000A3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300-0000A4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300-0000A5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300-0000A6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300-0000A7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300-0000A808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300-0000A9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300-0000AA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300-0000AB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300-0000AC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300-0000AD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300-0000AE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300-0000AF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300-0000B0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300-0000B1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300-0000B2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300-0000B3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300-0000B4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300-0000B5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300-0000B6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300-0000B7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300-0000B8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300-0000B9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300-0000BA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300-0000BB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300-0000BC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300-0000BD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300-0000BE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300-0000BF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300-0000C0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300-0000C1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300-0000C2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300-0000C3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300-0000C4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300-0000C5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300-0000C6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300-0000C7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300-0000C8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300-0000C9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300-0000CA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300-0000CB08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300-0000CC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300-0000CD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300-0000CE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300-0000CF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300-0000D0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300-0000D1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300-0000D2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300-0000D3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300-0000D4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300-0000D5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300-0000D6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300-0000D7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300-0000D8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300-0000D9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300-0000DA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300-0000DB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300-0000DC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300-0000DD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300-0000DE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300-0000DF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300-0000E0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300-0000E1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300-0000E2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300-0000E3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300-0000E4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300-0000E7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300-0000E8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300-0000E9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300-0000EA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300-0000EB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300-0000EC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300-0000ED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300-0000EE08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300-0000EF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300-0000F0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300-0000F1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300-0000F2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300-0000F3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300-0000F4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300-0000F5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300-0000F6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300-0000F7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300-0000F8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300-0000F9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300-0000FA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300-0000FB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300-0000FC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300-0000FD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300-0000FE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300-0000FF08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300-000000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300-000001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300-000002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300-000003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300-000004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300-000005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0000000-0008-0000-0300-000006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0000000-0008-0000-0300-000007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0000000-0008-0000-0300-000008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300-000009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300-00000A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00000000-0008-0000-0300-00000B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0000000-0008-0000-0300-00000C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00000000-0008-0000-0300-00000D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300-00000E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300-00000F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00000000-0008-0000-0300-000010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0000000-0008-0000-0300-000011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00000000-0008-0000-0300-000012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300-000013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300-000014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00000000-0008-0000-0300-000015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00000000-0008-0000-0300-000016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0000000-0008-0000-0300-000017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300-000018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300-000019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0000000-0008-0000-0300-00001A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00000000-0008-0000-0300-00001B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300-00001C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300-00001D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300-00001E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300-00001F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300-000020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300-000021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300-000022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300-000023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300-000024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300-000025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300-000026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300-000027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300-000028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300-000029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300-00002A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300-00002B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300-00002C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300-00002D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300-00002E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300-00002F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300-000030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300-000031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300-000032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300-000033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300-000034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300-000035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300-000036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300-000037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300-000038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300-000039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300-00003A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300-00003B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300-00003C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300-00003D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300-00003E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300-00003F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300-000040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300-000041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300-000042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0000000-0008-0000-0300-000043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00000000-0008-0000-0300-000044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300-000045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300-000046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0000000-0008-0000-0300-000047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00000000-0008-0000-0300-000048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0000000-0008-0000-0300-000049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300-00004A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300-00004B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0000000-0008-0000-0300-00004C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0000000-0008-0000-0300-00004D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0000000-0008-0000-0300-00004E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300-00004F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300-000050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0000000-0008-0000-0300-000051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0000000-0008-0000-0300-000052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00000000-0008-0000-0300-000053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00000000-0008-0000-0300-000055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0000000-0008-0000-0300-00005609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00000000-0008-0000-0300-000057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300-000058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300-000059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0000000-0008-0000-0300-00005A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00000000-0008-0000-0300-00005B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00000000-0008-0000-0300-00005C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00000000-0008-0000-0300-00005D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300-00005E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00000000-0008-0000-0300-00005F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0000000-0008-0000-0300-000060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00000000-0008-0000-0300-000061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00000000-0008-0000-0300-000062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300-000063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00000000-0008-0000-0300-000064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00000000-0008-0000-0300-000065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0000000-0008-0000-0300-000066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00000000-0008-0000-0300-000067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300-000068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0000000-0008-0000-0300-000069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0000000-0008-0000-0300-00006A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0000000-0008-0000-0300-00006B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00000000-0008-0000-0300-00006C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300-00006D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0000000-0008-0000-0300-00006E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00000000-0008-0000-0300-00006F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00000000-0008-0000-0300-000070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00000000-0008-0000-0300-000071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300-000072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00000000-0008-0000-0300-000073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00000000-0008-0000-0300-000074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00000000-0008-0000-0300-000075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00000000-0008-0000-0300-000076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300-000077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0000000-0008-0000-0300-000078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00000000-0008-0000-0300-000079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00000000-0008-0000-0300-00007A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0000000-0008-0000-0300-00007B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300-00007C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0000000-0008-0000-0300-00007D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00000000-0008-0000-0300-00007E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00000000-0008-0000-0300-00007F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00000000-0008-0000-0300-000080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300-000081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0000000-0008-0000-0300-000082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00000000-0008-0000-0300-000083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00000000-0008-0000-0300-000084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00000000-0008-0000-0300-000085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300-00008609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8" name="image1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0" name="image1.jp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2" name="image1.jpg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4" name="image1.jpg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6" name="image1.jpg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7047</xdr:colOff>
      <xdr:row>1</xdr:row>
      <xdr:rowOff>48996</xdr:rowOff>
    </xdr:from>
    <xdr:to>
      <xdr:col>15</xdr:col>
      <xdr:colOff>2018727</xdr:colOff>
      <xdr:row>1</xdr:row>
      <xdr:rowOff>684937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6724" y="253835"/>
          <a:ext cx="2011680" cy="635941"/>
        </a:xfrm>
        <a:prstGeom prst="rect">
          <a:avLst/>
        </a:prstGeom>
      </xdr:spPr>
    </xdr:pic>
    <xdr:clientData/>
  </xdr:two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SpPr txBox="1"/>
      </xdr:nvSpPr>
      <xdr:spPr>
        <a:xfrm>
          <a:off x="5078095" y="4739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SpPr txBox="1"/>
      </xdr:nvSpPr>
      <xdr:spPr>
        <a:xfrm>
          <a:off x="5078095" y="6751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400-000023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400-000024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400-000025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400-000026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400-000027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400-000028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400-000029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400-00002A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400-00002B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400-00002C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400-00002D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400-00002E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400-00002F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400-000030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400-000031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400-000032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400-000033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400-000034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400-000035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400-000036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400-000037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400-000038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400-000039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400-00003A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400-00003B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400-00003C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400-00003D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400-00003E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400-00003F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400-000040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400-000041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400-000042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400-000043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400-000044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400-000045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400-000046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400-000047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400-000048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400-000049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400-00004A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400-00004B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400-00004C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400-00004D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400-00004E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400-00004F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400-000050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400-000051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400-000052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400-000053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400-000054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400-000055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400-000056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400-000057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400-000058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400-000059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400-00005A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400-00005B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400-00005C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400-00005D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400-00005E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400-00005F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400-000060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400-000061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400-000062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400-000063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400-000064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400-000065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400-000066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400-000067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400-000068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400-000069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400-00006A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400-00006B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400-00006C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400-00006D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400-00006E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400-00006F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400-000070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400-000071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400-000072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400-000073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400-000074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400-000075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400-000076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400-000077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400-000078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400-000079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400-00007A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400-00007B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400-00007C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400-00007D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400-00007E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400-00007F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400-000080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400-000081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400-000082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400-000083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400-000084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400-000085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400-000086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400-000087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400-000088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400-000089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400-00008A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400-00008B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400-00008C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400-00008D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400-00008E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400-00008F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400-000090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400-000091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400-000092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400-000093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400-000094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400-000095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400-000096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400-000097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400-000098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400-000099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400-00009A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400-00009B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400-00009C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400-00009D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400-00009E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400-00009F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400-0000A0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400-0000A1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400-0000A2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400-0000A3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400-0000A406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400-0000A5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400-0000A6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400-0000A7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400-0000A8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400-0000A9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400-0000AA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400-0000AB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400-0000AC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400-0000AD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400-0000AE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400-0000AF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400-0000B0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400-0000B1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400-0000B2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400-0000B3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400-0000B4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400-0000B5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400-0000B6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400-0000B7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400-0000B8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400-0000B9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400-0000BA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400-0000BB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400-0000BC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400-0000BD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400-0000BE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400-0000BF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400-0000C0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400-0000C1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400-0000C2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400-0000C3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400-0000C4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400-0000C5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400-0000C6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400-0000C7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400-0000C8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400-0000C9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400-0000CA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400-0000CB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400-0000CC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400-0000CD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400-0000CE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400-0000CF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400-0000D0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400-0000D1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400-0000D2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400-0000D3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400-0000D4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400-0000D506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400-0000D6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400-0000D7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400-0000D8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400-0000D9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400-0000DA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400-0000DB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400-0000DC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400-0000DD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400-0000DE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400-0000DF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400-0000E0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400-0000E1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400-0000E2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400-0000E3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400-0000E4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400-0000E5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400-0000E6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400-0000E7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400-0000E8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400-0000E9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400-0000EA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400-0000EB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400-0000EC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400-0000ED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400-0000EE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400-0000EF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400-0000F0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400-0000F1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400-0000F2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400-0000F3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400-0000F4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400-0000F5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400-0000F6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400-0000F7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400-0000F806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400-0000F9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400-0000FA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400-0000FB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400-0000FC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400-0000FD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400-0000FE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400-0000FF06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400-000000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400-000001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400-000002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400-000003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400-000004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400-000005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400-000006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400-000007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400-000008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400-000009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400-00000A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400-00000B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400-00000C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400-00000D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400-00000E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400-00000F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400-000010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400-000011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400-000012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400-000013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400-000014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400-000015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400-000016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400-000017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400-000018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400-000019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400-00001A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400-00001B07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400-00001C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400-00001D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400-00001E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400-00001F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400-000020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400-000021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400-000022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400-000023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400-000024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400-000025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400-000026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400-000027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400-000028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400-000029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400-00002A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400-00002B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400-00002C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400-00002D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400-00002E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400-00002F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400-000030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400-000031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400-000032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400-000033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400-000034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400-000035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400-000036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400-000037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400-000038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400-000039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400-00003A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400-00003B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400-00003C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400-00003D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400-00003E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400-00003F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400-000040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400-000041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400-000042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400-000043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400-000044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400-000045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400-000046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400-000047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400-000048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400-000049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400-00004A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400-00004B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400-00004C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400-00004D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400-00004E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400-00004F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400-000050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400-000051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400-000052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400-000053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400-000054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400-000055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400-000056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400-000057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400-000058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400-000059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400-00005A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400-00005B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400-00005C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400-00005D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400-00005E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400-00005F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400-000060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400-000061070000}"/>
            </a:ext>
          </a:extLst>
        </xdr:cNvPr>
        <xdr:cNvSpPr txBox="1"/>
      </xdr:nvSpPr>
      <xdr:spPr>
        <a:xfrm>
          <a:off x="5078095" y="826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400-000062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400-000063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400-000064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400-000065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400-000066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400-000067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400-000068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400-000069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400-00006A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400-00006B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400-00006C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400-00006D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400-00006E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400-00006F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400-000070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400-000071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400-000072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400-000073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400-000074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400-000075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400-000076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400-000077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400-000078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400-000079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400-00007A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400-00007B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400-00007C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400-00007D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400-00007E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400-00007F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400-000080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400-000081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400-000082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400-000083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400-000084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400-000085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400-000086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400-000087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400-000088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400-000089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400-00008A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400-00008B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400-00008C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400-00008D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400-00008E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400-00008F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400-000090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400-000091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400-000092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400-000093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400-000094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400-000095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400-000096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400-000097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400-000098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400-000099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400-00009A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400-00009B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400-00009C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400-00009D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400-00009E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400-00009F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400-0000A0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400-0000A1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400-0000A2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400-0000A3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400-0000A4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400-0000A5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400-0000A6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400-0000A7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400-0000A8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400-0000A9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400-0000AA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400-0000AB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400-0000AC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400-0000AD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400-0000AE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400-0000AF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400-0000B0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400-0000B1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400-0000B2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400-0000B3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400-0000B4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400-0000B5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400-0000B6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400-0000B7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400-0000B8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400-0000B9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400-0000BA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400-0000BB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400-0000BC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400-0000BD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400-0000BE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400-0000BF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400-0000C0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400-0000C1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400-0000C2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400-0000C3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400-0000C4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400-0000C5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400-0000C6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400-0000C7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400-0000C8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400-0000C9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400-0000CA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400-0000CB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400-0000CC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400-0000CD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400-0000CE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400-0000CF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400-0000D0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400-0000D107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400-0000D2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400-0000D3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400-0000D4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400-0000D5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400-0000D6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400-0000D7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400-0000D8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400-0000D9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400-0000DA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400-0000DB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400-0000DC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400-0000DD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400-0000DE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400-0000DF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400-0000E0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400-0000E1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400-0000E2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400-0000E3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400-0000E4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400-0000E5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400-0000E6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400-0000E7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400-0000E8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400-0000E9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400-0000EA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400-0000EB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400-0000EC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400-0000ED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400-0000EE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400-0000EF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400-0000F0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400-0000F1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400-0000F2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400-0000F3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400-0000F4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400-0000F5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400-0000F6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400-0000F7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400-0000F8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400-0000F9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400-0000FA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400-0000FB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400-0000FC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400-0000FD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400-0000FE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400-0000FF07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400-000000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400-000004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400-000005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400-000006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400-000008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400-00000A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400-00000B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400-00000C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400-00000D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400-00000E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400-00000F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400-000010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400-000011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400-000012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400-000013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400-000014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400-000015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400-000016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400-000017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400-000018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400-000019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400-00001A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400-00001B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400-00001C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400-00001D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400-00001F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400-000020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400-000021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400-000022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400-000023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400-000024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400-000025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400-000026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400-000027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400-000028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400-000029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400-00002A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400-00002B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400-00002C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400-00002D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400-00002E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400-00002F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400-000030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400-000031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400-000032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400-000033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400-000034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400-000035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400-000036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400-000037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400-000038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400-000039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400-00003A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400-00003B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400-00003C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400-00003D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400-00003E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400-00003F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400-000040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400-000041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400-000042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400-000043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400-000044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400-000045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400-000046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400-000047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400-000048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400-000049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400-00004A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400-00004B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400-00004C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400-00004D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400-00004E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400-00004F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400-000050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400-000051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400-000052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400-000053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400-000054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400-000055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400-000056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400-000057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400-000058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400-000059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400-00005A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400-00005B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400-00005C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400-00005D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400-00005E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400-00005F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400-000060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400-000061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400-000062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400-000063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400-000064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400-000065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400-000066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400-000067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400-000068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400-000069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400-00006A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400-00006B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400-00006C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400-00006D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400-00006E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400-00006F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400-000070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400-000071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400-000072080000}"/>
            </a:ext>
          </a:extLst>
        </xdr:cNvPr>
        <xdr:cNvSpPr txBox="1"/>
      </xdr:nvSpPr>
      <xdr:spPr>
        <a:xfrm>
          <a:off x="5078095" y="7254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400-00007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400-00007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400-00007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400-00007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400-00007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400-00007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400-00007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400-00007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400-00007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400-00007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400-00007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400-00007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400-00007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400-00008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400-00008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400-00008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400-00008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400-00008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400-00008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400-00008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400-00008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400-00008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400-00008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400-00008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400-00008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400-00008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400-00008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400-00008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400-00008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400-00009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400-00009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400-00009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400-00009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400-00009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400-00009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400-00009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400-00009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400-00009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400-00009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400-00009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400-00009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400-00009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400-00009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400-00009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400-00009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400-0000A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400-0000A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400-0000A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400-0000A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400-0000A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400-0000A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400-0000A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400-0000A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400-0000A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400-0000A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400-0000A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400-0000A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400-0000A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400-0000A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400-0000A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400-0000A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400-0000B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400-0000B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400-0000B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400-0000B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400-0000B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400-0000B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400-0000B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400-0000B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400-0000B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400-0000B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400-0000B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400-0000B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400-0000B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400-0000B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400-0000B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400-0000B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400-0000C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400-0000C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400-0000C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400-0000C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400-0000C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400-0000C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400-0000C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400-0000C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400-0000C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400-0000C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400-0000C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400-0000C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400-0000C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400-0000C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400-0000C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400-0000C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400-0000D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400-0000D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400-0000D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400-0000D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400-0000D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400-0000D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400-0000D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400-0000D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400-0000D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400-0000D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400-0000D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400-0000D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400-0000D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400-0000D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400-0000D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400-0000D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400-0000E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400-0000E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400-0000E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400-0000E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400-0000E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400-0000E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400-0000E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400-0000E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400-0000E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400-0000E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400-0000E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400-0000E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400-0000E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400-0000E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400-0000E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400-0000E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400-0000F0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400-0000F1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400-0000F2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400-0000F3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400-0000F4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400-0000F5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400-0000F6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400-0000F7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400-0000F8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400-0000F9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400-0000FA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400-0000FB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400-0000FC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400-0000FD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400-0000FE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400-0000FF08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400-000000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400-000001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400-000002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400-000003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400-000004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400-000005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0000000-0008-0000-0400-000006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0000000-0008-0000-0400-000007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0000000-0008-0000-0400-000008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400-000009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400-00000A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00000000-0008-0000-0400-00000B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0000000-0008-0000-0400-00000C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00000000-0008-0000-0400-00000D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400-00000E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400-00000F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00000000-0008-0000-0400-000010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0000000-0008-0000-0400-000011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00000000-0008-0000-0400-000012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400-000013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400-000014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00000000-0008-0000-0400-000015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00000000-0008-0000-0400-000016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0000000-0008-0000-0400-000017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400-000018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400-000019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0000000-0008-0000-0400-00001A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00000000-0008-0000-0400-00001B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400-00001C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400-00001D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400-00001E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400-00001F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400-000020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400-000021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400-000022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400-000023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400-000024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400-000025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400-000026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400-000027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400-000028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400-000029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400-00002A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400-00002B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400-00002C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400-00002D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400-00002E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400-00002F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400-000030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400-000031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400-000032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400-000033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400-000034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400-000035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400-000036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400-000037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400-000038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400-000039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400-00003A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400-00003B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400-00003C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400-00003D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400-00003E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400-00003F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400-000040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400-000041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400-000042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0000000-0008-0000-0400-000043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00000000-0008-0000-0400-000044090000}"/>
            </a:ext>
          </a:extLst>
        </xdr:cNvPr>
        <xdr:cNvSpPr txBox="1"/>
      </xdr:nvSpPr>
      <xdr:spPr>
        <a:xfrm>
          <a:off x="5078095" y="7757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400-000045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400-000046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0000000-0008-0000-0400-000047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00000000-0008-0000-0400-000048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0000000-0008-0000-0400-000049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400-00004A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400-00004B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0000000-0008-0000-0400-00004C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0000000-0008-0000-0400-00004D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0000000-0008-0000-0400-00004E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400-00004F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400-000050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0000000-0008-0000-0400-000051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0000000-0008-0000-0400-000052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00000000-0008-0000-0400-000053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400-000054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00000000-0008-0000-0400-000055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0000000-0008-0000-0400-000056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00000000-0008-0000-0400-000057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400-000058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400-000059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0000000-0008-0000-0400-00005A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00000000-0008-0000-0400-00005B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00000000-0008-0000-0400-00005C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00000000-0008-0000-0400-00005D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400-00005E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00000000-0008-0000-0400-00005F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0000000-0008-0000-0400-000060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00000000-0008-0000-0400-000061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00000000-0008-0000-0400-000062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400-000063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00000000-0008-0000-0400-000064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00000000-0008-0000-0400-000065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0000000-0008-0000-0400-000066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00000000-0008-0000-0400-000067090000}"/>
            </a:ext>
          </a:extLst>
        </xdr:cNvPr>
        <xdr:cNvSpPr txBox="1"/>
      </xdr:nvSpPr>
      <xdr:spPr>
        <a:xfrm>
          <a:off x="5078095" y="876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400-000068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0000000-0008-0000-0400-000069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0000000-0008-0000-0400-00006A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0000000-0008-0000-0400-00006B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00000000-0008-0000-0400-00006C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400-00006D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0000000-0008-0000-0400-00006E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00000000-0008-0000-0400-00006F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00000000-0008-0000-0400-000070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00000000-0008-0000-0400-000071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400-000072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00000000-0008-0000-0400-000073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00000000-0008-0000-0400-000074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00000000-0008-0000-0400-000075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00000000-0008-0000-0400-000076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400-000077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0000000-0008-0000-0400-000078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00000000-0008-0000-0400-000079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00000000-0008-0000-0400-00007A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0000000-0008-0000-0400-00007B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400-00007C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0000000-0008-0000-0400-00007D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00000000-0008-0000-0400-00007E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00000000-0008-0000-0400-00007F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00000000-0008-0000-0400-000080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400-000081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0000000-0008-0000-0400-000082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00000000-0008-0000-0400-000083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00000000-0008-0000-0400-000084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00000000-0008-0000-0400-000085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400-000086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400-000087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00000000-0008-0000-0400-000088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00000000-0008-0000-0400-000089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00000000-0008-0000-0400-00008A090000}"/>
            </a:ext>
          </a:extLst>
        </xdr:cNvPr>
        <xdr:cNvSpPr txBox="1"/>
      </xdr:nvSpPr>
      <xdr:spPr>
        <a:xfrm>
          <a:off x="5078095" y="9265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400-00008B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000000-0008-0000-0400-00008C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00000000-0008-0000-0400-00008D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00000000-0008-0000-0400-00008E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0000000-0008-0000-0400-00008F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400-000090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0000000-0008-0000-0400-000091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0000000-0008-0000-0400-000092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0000000-0008-0000-0400-000093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00000000-0008-0000-0400-000094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400-000095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0000000-0008-0000-0400-000096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00000000-0008-0000-0400-000097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00000000-0008-0000-0400-000098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00000000-0008-0000-0400-000099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400-00009A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00000000-0008-0000-0400-00009B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00000000-0008-0000-0400-00009C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00000000-0008-0000-0400-00009D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00000000-0008-0000-0400-00009E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400-00009F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0000000-0008-0000-0400-0000A0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00000000-0008-0000-0400-0000A1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00000000-0008-0000-0400-0000A2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00000000-0008-0000-0400-0000A3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0000000-0008-0000-0400-0000A4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0000000-0008-0000-0400-0000A5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00000000-0008-0000-0400-0000A6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00000000-0008-0000-0400-0000A7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00000000-0008-0000-0400-0000A8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0000000-0008-0000-0400-0000A9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00000000-0008-0000-0400-0000AA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00000000-0008-0000-0400-0000AB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0000000-0008-0000-0400-0000AC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00000000-0008-0000-0400-0000AD090000}"/>
            </a:ext>
          </a:extLst>
        </xdr:cNvPr>
        <xdr:cNvSpPr txBox="1"/>
      </xdr:nvSpPr>
      <xdr:spPr>
        <a:xfrm>
          <a:off x="5078095" y="9768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0000000-0008-0000-0400-0000AE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00000000-0008-0000-0400-0000AF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00000000-0008-0000-0400-0000B0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00000000-0008-0000-0400-0000B1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00000000-0008-0000-0400-0000B2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0000000-0008-0000-0400-0000B3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00000000-0008-0000-0400-0000B4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00000000-0008-0000-0400-0000B5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0000000-0008-0000-0400-0000B6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00000000-0008-0000-0400-0000B7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400-0000B8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00000000-0008-0000-0400-0000B9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0000000-0008-0000-0400-0000BA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00000000-0008-0000-0400-0000BB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00000000-0008-0000-0400-0000BC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400-0000BD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00000000-0008-0000-0400-0000BE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00000000-0008-0000-0400-0000BF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00000000-0008-0000-0400-0000C0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00000000-0008-0000-0400-0000C1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400-0000C2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00000000-0008-0000-0400-0000C3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00000000-0008-0000-0400-0000C4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00000000-0008-0000-0400-0000C5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00000000-0008-0000-0400-0000C6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400-0000C7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00000000-0008-0000-0400-0000C8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00000000-0008-0000-0400-0000C9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00000000-0008-0000-0400-0000CA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00000000-0008-0000-0400-0000CB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00000000-0008-0000-0400-0000CC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400-0000CD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00000000-0008-0000-0400-0000CE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400-0000CF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0000000-0008-0000-0400-0000D0090000}"/>
            </a:ext>
          </a:extLst>
        </xdr:cNvPr>
        <xdr:cNvSpPr txBox="1"/>
      </xdr:nvSpPr>
      <xdr:spPr>
        <a:xfrm>
          <a:off x="5078095" y="10271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400-0000D1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00000000-0008-0000-0400-0000D2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400-0000D3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0000000-0008-0000-0400-0000D4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400-0000D5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00000000-0008-0000-0400-0000D6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400-0000D7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400-0000D8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00000000-0008-0000-0400-0000D9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0000000-0008-0000-0400-0000DA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0000000-0008-0000-0400-0000DB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0000000-0008-0000-0400-0000DC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400-0000DD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00000000-0008-0000-0400-0000DE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00000000-0008-0000-0400-0000DF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00000000-0008-0000-0400-0000E0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00000000-0008-0000-0400-0000E1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400-0000E2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00000000-0008-0000-0400-0000E3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00000000-0008-0000-0400-0000E4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00000000-0008-0000-0400-0000E5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00000000-0008-0000-0400-0000E6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400-0000E7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00000000-0008-0000-0400-0000E8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00000000-0008-0000-0400-0000E9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00000000-0008-0000-0400-0000EA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00000000-0008-0000-0400-0000EB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00000000-0008-0000-0400-0000EC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00000000-0008-0000-0400-0000ED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00000000-0008-0000-0400-0000EE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00000000-0008-0000-0400-0000EF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400-0000F0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0000000-0008-0000-0400-0000F1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00000000-0008-0000-0400-0000F2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00000000-0008-0000-0400-0000F3090000}"/>
            </a:ext>
          </a:extLst>
        </xdr:cNvPr>
        <xdr:cNvSpPr txBox="1"/>
      </xdr:nvSpPr>
      <xdr:spPr>
        <a:xfrm>
          <a:off x="5078095" y="10774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00000000-0008-0000-0400-0000F4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00000000-0008-0000-0400-0000F5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0000000-0008-0000-0400-0000F6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00000000-0008-0000-0400-0000F7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00000000-0008-0000-0400-0000F8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0000000-0008-0000-0400-0000F9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00000000-0008-0000-0400-0000FA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00000000-0008-0000-0400-0000FB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00000000-0008-0000-0400-0000FC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00000000-0008-0000-0400-0000FD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0000000-0008-0000-0400-0000FE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00000000-0008-0000-0400-0000FF09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400-000000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0000000-0008-0000-0400-000001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00000000-0008-0000-0400-000002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00000000-0008-0000-0400-000003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00000000-0008-0000-0400-000004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400-000005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0000000-0008-0000-0400-000006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00000000-0008-0000-0400-000007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00000000-0008-0000-0400-000008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00000000-0008-0000-0400-000009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400-00000A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00000000-0008-0000-0400-00000B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00000000-0008-0000-0400-00000C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0000000-0008-0000-0400-00000D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00000000-0008-0000-0400-00000E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400-00000F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00000000-0008-0000-0400-000010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00000000-0008-0000-0400-000011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00000000-0008-0000-0400-000012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00000000-0008-0000-0400-000013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400-000014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00000000-0008-0000-0400-000015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00000000-0008-0000-0400-0000160A0000}"/>
            </a:ext>
          </a:extLst>
        </xdr:cNvPr>
        <xdr:cNvSpPr txBox="1"/>
      </xdr:nvSpPr>
      <xdr:spPr>
        <a:xfrm>
          <a:off x="5078095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00000000-0008-0000-0400-000017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0000000-0008-0000-0400-000018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400-000019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00000000-0008-0000-0400-00001A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00000000-0008-0000-0400-00001B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00000000-0008-0000-0400-00001C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00000000-0008-0000-0400-00001D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400-00001E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400-00001F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00000000-0008-0000-0400-000020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00000000-0008-0000-0400-000021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00000000-0008-0000-0400-000022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400-000023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00000000-0008-0000-0400-000024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00000000-0008-0000-0400-000025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0000000-0008-0000-0400-000026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0000000-0008-0000-0400-000027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400-000028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00000000-0008-0000-0400-000029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00000000-0008-0000-0400-00002A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00000000-0008-0000-0400-00002B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00000000-0008-0000-0400-00002C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400-00002D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00000000-0008-0000-0400-00002E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00000000-0008-0000-0400-00002F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00000000-0008-0000-0400-000030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00000000-0008-0000-0400-000031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400-000032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00000000-0008-0000-0400-000033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00000000-0008-0000-0400-000034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00000000-0008-0000-0400-000035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00000000-0008-0000-0400-000036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400-000037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00000000-0008-0000-0400-0000380A0000}"/>
            </a:ext>
          </a:extLst>
        </xdr:cNvPr>
        <xdr:cNvSpPr txBox="1"/>
      </xdr:nvSpPr>
      <xdr:spPr>
        <a:xfrm>
          <a:off x="5078095" y="11780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00000000-0008-0000-0400-000039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0000000-0008-0000-0400-00003A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00000000-0008-0000-0400-00003B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400-00003C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00000000-0008-0000-0400-00003D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00000000-0008-0000-0400-00003E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00000000-0008-0000-0400-00003F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00000000-0008-0000-0400-000040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400-000041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00000000-0008-0000-0400-000042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00000000-0008-0000-0400-000043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00000000-0008-0000-0400-000044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00000000-0008-0000-0400-000045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400-000046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0000000-0008-0000-0400-000047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00000000-0008-0000-0400-000048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00000000-0008-0000-0400-000049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00000000-0008-0000-0400-00004A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400-00004B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00000000-0008-0000-0400-00004C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00000000-0008-0000-0400-00004D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000000-0008-0000-0400-00004E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00000000-0008-0000-0400-00004F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0000000-0008-0000-0400-000050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0000000-0008-0000-0400-000051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0000000-0008-0000-0400-000052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00000000-0008-0000-0400-000053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00000000-0008-0000-0400-000054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00000000-0008-0000-0400-000055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00000000-0008-0000-0400-000056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00000000-0008-0000-0400-000057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00000000-0008-0000-0400-000058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0000000-0008-0000-0400-000059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00000000-0008-0000-0400-00005A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0000000-0008-0000-0400-00005B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00000000-0008-0000-0400-00005C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00000000-0008-0000-0400-00005D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00000000-0008-0000-0400-00005E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00000000-0008-0000-0400-00005F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00000000-0008-0000-0400-000060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00000000-0008-0000-0400-000061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00000000-0008-0000-0400-000062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0000000-0008-0000-0400-000063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0000000-0008-0000-0400-000064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00000000-0008-0000-0400-000065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00000000-0008-0000-0400-000066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00000000-0008-0000-0400-000067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0000000-0008-0000-0400-0000680A0000}"/>
            </a:ext>
          </a:extLst>
        </xdr:cNvPr>
        <xdr:cNvSpPr txBox="1"/>
      </xdr:nvSpPr>
      <xdr:spPr>
        <a:xfrm>
          <a:off x="5078095" y="5745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8" name="image1.jp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0" name="image1.jp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2" name="image1.jpg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4" name="image1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6" name="image1.jpg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47765</xdr:colOff>
      <xdr:row>1</xdr:row>
      <xdr:rowOff>83094</xdr:rowOff>
    </xdr:from>
    <xdr:to>
      <xdr:col>15</xdr:col>
      <xdr:colOff>2059445</xdr:colOff>
      <xdr:row>1</xdr:row>
      <xdr:rowOff>719035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1728" y="280564"/>
          <a:ext cx="2011680" cy="635941"/>
        </a:xfrm>
        <a:prstGeom prst="rect">
          <a:avLst/>
        </a:prstGeom>
      </xdr:spPr>
    </xdr:pic>
    <xdr:clientData/>
  </xdr:two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500-0000F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500-0000F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500-0000F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500-0000F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500-0000F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500-0000F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500-0000F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500-0000F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500-0000F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500-0000F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500-0000F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500-0000F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500-0000F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500-0000F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500-00000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500-00000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500-00000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500-00000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500-00000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500-00000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500-00000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500-00000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500-00000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500-00000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500-00000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500-00000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500-00000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500-00000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500-00000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500-00000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500-00001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500-00001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500-00001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500-00001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500-00001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500-00001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500-00001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500-00002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500-00002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500-00002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500-00002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500-00002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500-00002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500-00002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500-00002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500-00002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500-00002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500-00002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500-00002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500-00002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500-00002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500-00002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500-00002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500-00003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500-00003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500-00003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500-00003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500-00003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500-00003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500-00003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500-00003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500-00003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500-00003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500-00003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500-00003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500-00003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500-00003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500-00003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500-00003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500-00004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500-00004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500-00004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500-00004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500-00004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500-00004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500-00004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500-00004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500-00004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500-00004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500-00004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500-00004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500-00004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500-00004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500-00004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500-00004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500-00005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500-00005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500-00005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500-00005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500-00005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500-00005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500-00005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500-00005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500-00005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500-00005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500-00005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500-00005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500-00005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500-00005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500-00005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500-00005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500-00006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500-00006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500-00006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500-00006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500-00006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500-00006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500-00006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500-00006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500-00006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500-00006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500-00006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500-00006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500-00006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500-00006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500-00006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500-00006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500-00007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500-00007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500-00007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500-00007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500-00007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500-00007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500-00007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500-00007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500-00007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500-00007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500-00007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500-00007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500-00007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500-00007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500-00007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500-00007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500-00008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500-00008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500-00008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500-00008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500-00008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500-00008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500-00008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500-00008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500-00008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500-00008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500-00008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500-00008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500-00008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500-00008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500-00008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500-00008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500-00009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500-00009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500-00009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500-00009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500-00009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500-00009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500-00009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500-00009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500-00009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500-00009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500-00009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500-00009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500-00009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500-00009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500-00009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500-00009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500-0000A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500-0000A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500-0000A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500-0000A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500-0000A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500-0000A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500-0000A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500-0000A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500-0000A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500-0000A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500-0000A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500-0000A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500-0000A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500-0000A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500-0000AE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500-0000AF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500-0000B0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500-0000B1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500-0000B2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500-0000B3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500-0000B4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500-0000B5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500-0000B6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500-0000B7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500-0000B8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500-0000B9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500-0000BA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500-0000BB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500-0000BC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500-0000BD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500-0000BE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500-0000BF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500-0000C0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500-0000C1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500-0000C2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500-0000C3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500-0000C4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500-0000C5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500-0000C6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500-0000C7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500-0000C8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500-0000C9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500-0000CA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500-0000CB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500-0000CC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500-0000CD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500-0000CE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500-0000CF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500-0000D0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500-0000D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500-0000D2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500-0000D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500-0000D4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500-0000D5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500-0000D6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500-0000D7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500-0000D8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500-0000D9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500-0000DA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500-0000DB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500-0000DC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500-0000DD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500-0000DE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500-0000DF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500-0000E0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500-0000E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500-0000E2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500-0000E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500-0000E4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500-0000E5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500-0000E6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500-0000E7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500-0000E8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500-0000E9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500-0000EA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500-0000EB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500-0000EC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500-0000ED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500-0000EE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500-0000EF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500-0000F0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500-0000F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500-0000F2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500-0000F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500-0000F4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500-0000F5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500-0000F6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500-0000F7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500-0000F8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500-0000F9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500-0000FA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500-0000FB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500-0000FC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500-0000FD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500-0000FE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500-0000FF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500-000000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500-000003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500-000004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500-000005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500-000007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500-000008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500-000009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500-00000A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500-00000B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500-00000C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500-00000D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500-00000E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500-00000F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500-000010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500-000011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500-000012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500-000013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500-000014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500-000015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500-000016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500-000017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500-000018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500-000019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500-00001A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500-00001B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500-00001C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500-00001D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500-00001E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500-00001F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500-000020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500-000021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500-000022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500-000023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500-000024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500-000025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500-000026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500-000027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500-000028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500-000029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500-00002A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500-00002B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500-00002C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500-00002D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500-00002E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500-00002F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500-000030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500-000031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500-000032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500-000033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500-000034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500-000035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500-000036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500-000037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500-000038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500-000039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500-00003A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500-00003B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500-00003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500-00003D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500-00003E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500-00003F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500-000040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500-000041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500-000042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500-000043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500-000044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500-000045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500-000046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500-000047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500-000048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500-000049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500-00004A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500-00004B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500-00004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500-00004D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500-00004E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500-00004F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500-000050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500-000051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500-000052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500-000053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500-000054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500-000055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500-000056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500-000057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500-000058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500-000059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500-00005A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500-00005B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500-00005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500-00005D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500-00005E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500-00005F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500-000061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500-000062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500-000063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500-000064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500-000065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500-000066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500-000067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500-000068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500-000069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500-00006A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500-00006B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500-00006C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500-00006D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500-00006E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500-00006F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500-000070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500-000071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500-000072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500-000073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500-000074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500-000075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500-000076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500-000077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500-000078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500-000079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500-00007A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500-00007B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500-00007C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500-00007D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500-00007E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500-00007F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500-000080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500-000081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500-000082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500-000083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500-000084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500-000085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500-000086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500-000087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500-000088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500-000089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500-00008A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500-00008B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500-00008C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500-00008D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500-00008E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500-00008F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500-000090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500-000091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500-000092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500-000093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500-000094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500-000095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500-000096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500-000097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500-000098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500-000099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500-00009A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500-00009B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500-00009C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500-00009D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500-00009E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500-00009F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500-0000A0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500-0000A1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500-0000A3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500-0000A4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500-0000A5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500-0000A6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500-0000A7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500-0000A8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500-0000A9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500-0000AA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500-0000AB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500-0000AC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500-0000AD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500-0000AE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500-0000AF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500-0000B0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500-0000B1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500-0000B2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500-0000B3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500-0000B4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500-0000B5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500-0000B6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500-0000B7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500-0000B8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500-0000B9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500-0000BA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500-0000BB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500-0000BC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500-0000BD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500-0000BE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500-0000BF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500-0000C0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500-0000C1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500-0000C2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500-0000C3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500-0000C4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500-0000C5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500-0000C6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500-0000C7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500-0000C8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500-0000C9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500-0000CA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500-0000CB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500-0000CC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500-0000CD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500-0000CE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500-0000CF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500-0000D0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500-0000D1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500-0000D2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"/>
  <sheetViews>
    <sheetView tabSelected="1" topLeftCell="H5" zoomScale="87" zoomScaleNormal="85" workbookViewId="0">
      <selection activeCell="P24" sqref="P24:P34"/>
    </sheetView>
  </sheetViews>
  <sheetFormatPr defaultColWidth="9.109375" defaultRowHeight="14.4" x14ac:dyDescent="0.3"/>
  <cols>
    <col min="1" max="1" width="2.44140625" style="1" customWidth="1"/>
    <col min="2" max="2" width="15.6640625" style="1" customWidth="1"/>
    <col min="3" max="5" width="10.6640625" style="1" customWidth="1"/>
    <col min="6" max="6" width="10.44140625" style="1" customWidth="1"/>
    <col min="7" max="7" width="10.6640625" style="1" customWidth="1"/>
    <col min="8" max="8" width="10.109375" style="1" customWidth="1"/>
    <col min="9" max="13" width="10.6640625" style="1" customWidth="1"/>
    <col min="14" max="14" width="14.33203125" style="1" customWidth="1"/>
    <col min="15" max="15" width="12.6640625" style="1" bestFit="1" customWidth="1"/>
    <col min="16" max="16" width="51.33203125" style="1" customWidth="1"/>
    <col min="17" max="16384" width="9.109375" style="1"/>
  </cols>
  <sheetData>
    <row r="1" spans="1:45" ht="15" thickBot="1" x14ac:dyDescent="0.35"/>
    <row r="2" spans="1:45" ht="69.75" customHeight="1" x14ac:dyDescent="0.3">
      <c r="A2" s="2"/>
      <c r="B2" s="82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89.25" customHeight="1" x14ac:dyDescent="0.3">
      <c r="A3" s="2"/>
      <c r="B3" s="85" t="s">
        <v>1</v>
      </c>
      <c r="C3" s="87" t="s">
        <v>2</v>
      </c>
      <c r="D3" s="88"/>
      <c r="E3" s="89" t="s">
        <v>3</v>
      </c>
      <c r="F3" s="89"/>
      <c r="G3" s="90" t="s">
        <v>4</v>
      </c>
      <c r="H3" s="91"/>
      <c r="I3" s="92" t="s">
        <v>5</v>
      </c>
      <c r="J3" s="91"/>
      <c r="K3" s="93" t="s">
        <v>6</v>
      </c>
      <c r="L3" s="91"/>
      <c r="M3" s="33" t="s">
        <v>7</v>
      </c>
      <c r="N3" s="93" t="s">
        <v>29</v>
      </c>
      <c r="O3" s="93"/>
      <c r="P3" s="94" t="s">
        <v>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81" customHeight="1" thickBot="1" x14ac:dyDescent="0.35">
      <c r="A4" s="3"/>
      <c r="B4" s="86"/>
      <c r="C4" s="63" t="s">
        <v>9</v>
      </c>
      <c r="D4" s="63" t="s">
        <v>10</v>
      </c>
      <c r="E4" s="57" t="s">
        <v>11</v>
      </c>
      <c r="F4" s="57" t="s">
        <v>12</v>
      </c>
      <c r="G4" s="58" t="s">
        <v>13</v>
      </c>
      <c r="H4" s="58" t="s">
        <v>14</v>
      </c>
      <c r="I4" s="59" t="s">
        <v>15</v>
      </c>
      <c r="J4" s="59" t="s">
        <v>16</v>
      </c>
      <c r="K4" s="60" t="s">
        <v>17</v>
      </c>
      <c r="L4" s="60" t="s">
        <v>18</v>
      </c>
      <c r="M4" s="60" t="s">
        <v>19</v>
      </c>
      <c r="N4" s="60" t="s">
        <v>30</v>
      </c>
      <c r="O4" s="60" t="s">
        <v>31</v>
      </c>
      <c r="P4" s="95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customHeight="1" x14ac:dyDescent="0.3">
      <c r="B5" s="9">
        <v>44287</v>
      </c>
      <c r="C5" s="4">
        <f>D5*1000</f>
        <v>61040</v>
      </c>
      <c r="D5" s="40">
        <v>61.04</v>
      </c>
      <c r="E5" s="40">
        <v>7.21</v>
      </c>
      <c r="F5" s="40">
        <v>7.75</v>
      </c>
      <c r="G5" s="40">
        <v>135</v>
      </c>
      <c r="H5" s="40">
        <v>13</v>
      </c>
      <c r="I5" s="40">
        <v>228</v>
      </c>
      <c r="J5" s="40">
        <v>20</v>
      </c>
      <c r="K5" s="76" t="s">
        <v>20</v>
      </c>
      <c r="L5" s="54">
        <v>500</v>
      </c>
      <c r="M5" s="54">
        <v>0.5</v>
      </c>
      <c r="N5" s="54">
        <v>24.4</v>
      </c>
      <c r="O5" s="54">
        <v>1200000</v>
      </c>
      <c r="P5" s="62"/>
    </row>
    <row r="6" spans="1:45" ht="15" customHeight="1" x14ac:dyDescent="0.3">
      <c r="B6" s="65">
        <v>44288</v>
      </c>
      <c r="C6" s="5">
        <f t="shared" ref="C6:C34" si="0">D6*1000</f>
        <v>65770</v>
      </c>
      <c r="D6" s="17">
        <v>65.77</v>
      </c>
      <c r="E6" s="17">
        <v>7.18</v>
      </c>
      <c r="F6" s="17">
        <v>7.68</v>
      </c>
      <c r="G6" s="17">
        <v>160</v>
      </c>
      <c r="H6" s="17">
        <v>16</v>
      </c>
      <c r="I6" s="17">
        <v>222</v>
      </c>
      <c r="J6" s="17">
        <v>22</v>
      </c>
      <c r="K6" s="16" t="s">
        <v>20</v>
      </c>
      <c r="L6" s="20">
        <v>600</v>
      </c>
      <c r="M6" s="20">
        <v>0.4</v>
      </c>
      <c r="N6" s="20">
        <v>22.1</v>
      </c>
      <c r="O6" s="20">
        <v>1400000</v>
      </c>
      <c r="P6" s="41"/>
    </row>
    <row r="7" spans="1:45" ht="15" customHeight="1" x14ac:dyDescent="0.3">
      <c r="B7" s="65">
        <v>44289</v>
      </c>
      <c r="C7" s="5">
        <f t="shared" si="0"/>
        <v>60460</v>
      </c>
      <c r="D7" s="17">
        <v>60.46</v>
      </c>
      <c r="E7" s="17">
        <v>7.14</v>
      </c>
      <c r="F7" s="17">
        <v>7.64</v>
      </c>
      <c r="G7" s="17">
        <v>150</v>
      </c>
      <c r="H7" s="17">
        <v>17</v>
      </c>
      <c r="I7" s="17">
        <v>270</v>
      </c>
      <c r="J7" s="17">
        <v>24</v>
      </c>
      <c r="K7" s="16" t="s">
        <v>20</v>
      </c>
      <c r="L7" s="20">
        <v>700</v>
      </c>
      <c r="M7" s="20">
        <v>0.4</v>
      </c>
      <c r="N7" s="20">
        <v>21.38</v>
      </c>
      <c r="O7" s="20">
        <v>1300000</v>
      </c>
      <c r="P7" s="41"/>
    </row>
    <row r="8" spans="1:45" ht="15" customHeight="1" x14ac:dyDescent="0.3">
      <c r="B8" s="65">
        <v>44290</v>
      </c>
      <c r="C8" s="5">
        <f t="shared" si="0"/>
        <v>61150</v>
      </c>
      <c r="D8" s="17">
        <v>61.15</v>
      </c>
      <c r="E8" s="17">
        <v>7.16</v>
      </c>
      <c r="F8" s="17">
        <v>7.84</v>
      </c>
      <c r="G8" s="17">
        <v>145</v>
      </c>
      <c r="H8" s="17">
        <v>15</v>
      </c>
      <c r="I8" s="17">
        <v>252</v>
      </c>
      <c r="J8" s="17">
        <v>20</v>
      </c>
      <c r="K8" s="16" t="s">
        <v>20</v>
      </c>
      <c r="L8" s="20">
        <v>600</v>
      </c>
      <c r="M8" s="20">
        <v>0.5</v>
      </c>
      <c r="N8" s="20">
        <v>22.04</v>
      </c>
      <c r="O8" s="20">
        <v>1200000</v>
      </c>
      <c r="P8" s="41"/>
      <c r="S8" s="15"/>
    </row>
    <row r="9" spans="1:45" ht="15" customHeight="1" x14ac:dyDescent="0.3">
      <c r="B9" s="65">
        <v>44291</v>
      </c>
      <c r="C9" s="5">
        <f t="shared" si="0"/>
        <v>59310</v>
      </c>
      <c r="D9" s="17">
        <v>59.31</v>
      </c>
      <c r="E9" s="17">
        <v>7.26</v>
      </c>
      <c r="F9" s="17">
        <v>7.84</v>
      </c>
      <c r="G9" s="17">
        <v>140</v>
      </c>
      <c r="H9" s="17">
        <v>15</v>
      </c>
      <c r="I9" s="17">
        <v>298</v>
      </c>
      <c r="J9" s="17">
        <v>24</v>
      </c>
      <c r="K9" s="16" t="s">
        <v>20</v>
      </c>
      <c r="L9" s="20">
        <v>500</v>
      </c>
      <c r="M9" s="20">
        <v>0.4</v>
      </c>
      <c r="N9" s="20">
        <v>24.43</v>
      </c>
      <c r="O9" s="20">
        <v>1200000</v>
      </c>
      <c r="P9" s="41"/>
    </row>
    <row r="10" spans="1:45" ht="15" customHeight="1" x14ac:dyDescent="0.3">
      <c r="B10" s="65">
        <v>44292</v>
      </c>
      <c r="C10" s="5">
        <f t="shared" si="0"/>
        <v>63840</v>
      </c>
      <c r="D10" s="17">
        <v>63.84</v>
      </c>
      <c r="E10" s="17">
        <v>7.21</v>
      </c>
      <c r="F10" s="17">
        <v>7.78</v>
      </c>
      <c r="G10" s="17">
        <v>145</v>
      </c>
      <c r="H10" s="17">
        <v>14</v>
      </c>
      <c r="I10" s="17">
        <v>262</v>
      </c>
      <c r="J10" s="17">
        <v>28</v>
      </c>
      <c r="K10" s="16" t="s">
        <v>20</v>
      </c>
      <c r="L10" s="22">
        <v>700</v>
      </c>
      <c r="M10" s="22">
        <v>0.4</v>
      </c>
      <c r="N10" s="22">
        <v>24.4</v>
      </c>
      <c r="O10" s="20">
        <v>1700000</v>
      </c>
      <c r="P10" s="41"/>
    </row>
    <row r="11" spans="1:45" ht="15" customHeight="1" x14ac:dyDescent="0.3">
      <c r="B11" s="65">
        <v>44293</v>
      </c>
      <c r="C11" s="19">
        <f t="shared" si="0"/>
        <v>62210</v>
      </c>
      <c r="D11" s="17">
        <v>62.21</v>
      </c>
      <c r="E11" s="17">
        <v>7.18</v>
      </c>
      <c r="F11" s="17">
        <v>7.76</v>
      </c>
      <c r="G11" s="6">
        <v>150</v>
      </c>
      <c r="H11" s="6">
        <v>17</v>
      </c>
      <c r="I11" s="6">
        <v>290</v>
      </c>
      <c r="J11" s="6">
        <v>26</v>
      </c>
      <c r="K11" s="16" t="s">
        <v>20</v>
      </c>
      <c r="L11" s="22">
        <v>500</v>
      </c>
      <c r="M11" s="22">
        <v>0.6</v>
      </c>
      <c r="N11" s="22">
        <v>23.87</v>
      </c>
      <c r="O11" s="20">
        <v>1400000</v>
      </c>
      <c r="P11" s="41"/>
    </row>
    <row r="12" spans="1:45" ht="15" customHeight="1" x14ac:dyDescent="0.3">
      <c r="B12" s="65">
        <v>44294</v>
      </c>
      <c r="C12" s="19">
        <f t="shared" si="0"/>
        <v>60610</v>
      </c>
      <c r="D12" s="17">
        <v>60.61</v>
      </c>
      <c r="E12" s="17">
        <v>7.17</v>
      </c>
      <c r="F12" s="17">
        <v>7.64</v>
      </c>
      <c r="G12" s="6">
        <v>135</v>
      </c>
      <c r="H12" s="6">
        <v>16</v>
      </c>
      <c r="I12" s="6">
        <v>258</v>
      </c>
      <c r="J12" s="6">
        <v>22</v>
      </c>
      <c r="K12" s="16" t="s">
        <v>20</v>
      </c>
      <c r="L12" s="22">
        <v>600</v>
      </c>
      <c r="M12" s="22">
        <v>0.4</v>
      </c>
      <c r="N12" s="22">
        <v>25.22</v>
      </c>
      <c r="O12" s="20">
        <v>1400000</v>
      </c>
      <c r="P12" s="41"/>
    </row>
    <row r="13" spans="1:45" ht="15" customHeight="1" x14ac:dyDescent="0.3">
      <c r="B13" s="65">
        <v>44295</v>
      </c>
      <c r="C13" s="19">
        <f t="shared" si="0"/>
        <v>60880</v>
      </c>
      <c r="D13" s="17">
        <v>60.88</v>
      </c>
      <c r="E13" s="17">
        <v>7.28</v>
      </c>
      <c r="F13" s="17">
        <v>7.74</v>
      </c>
      <c r="G13" s="6">
        <v>145</v>
      </c>
      <c r="H13" s="6">
        <v>14</v>
      </c>
      <c r="I13" s="6">
        <v>246</v>
      </c>
      <c r="J13" s="6">
        <v>26</v>
      </c>
      <c r="K13" s="16" t="s">
        <v>20</v>
      </c>
      <c r="L13" s="22">
        <v>500</v>
      </c>
      <c r="M13" s="22">
        <v>0.5</v>
      </c>
      <c r="N13" s="22">
        <v>21.11</v>
      </c>
      <c r="O13" s="20">
        <v>1200000</v>
      </c>
      <c r="P13" s="41"/>
    </row>
    <row r="14" spans="1:45" ht="15" customHeight="1" x14ac:dyDescent="0.3">
      <c r="B14" s="65">
        <v>44296</v>
      </c>
      <c r="C14" s="5">
        <f t="shared" si="0"/>
        <v>60910</v>
      </c>
      <c r="D14" s="6">
        <v>60.91</v>
      </c>
      <c r="E14" s="6">
        <v>7.19</v>
      </c>
      <c r="F14" s="17">
        <v>7.64</v>
      </c>
      <c r="G14" s="6">
        <v>155</v>
      </c>
      <c r="H14" s="6">
        <v>14</v>
      </c>
      <c r="I14" s="6">
        <v>240</v>
      </c>
      <c r="J14" s="6">
        <v>24</v>
      </c>
      <c r="K14" s="16" t="s">
        <v>20</v>
      </c>
      <c r="L14" s="16">
        <v>600</v>
      </c>
      <c r="M14" s="16">
        <v>0.4</v>
      </c>
      <c r="N14" s="16">
        <v>21.69</v>
      </c>
      <c r="O14" s="16">
        <v>1700000</v>
      </c>
      <c r="P14" s="41"/>
    </row>
    <row r="15" spans="1:45" ht="15" customHeight="1" x14ac:dyDescent="0.3">
      <c r="B15" s="65">
        <v>44297</v>
      </c>
      <c r="C15" s="5">
        <f t="shared" si="0"/>
        <v>61290</v>
      </c>
      <c r="D15" s="6">
        <v>61.29</v>
      </c>
      <c r="E15" s="6">
        <v>7.18</v>
      </c>
      <c r="F15" s="6">
        <v>7.69</v>
      </c>
      <c r="G15" s="6">
        <v>135</v>
      </c>
      <c r="H15" s="6">
        <v>18</v>
      </c>
      <c r="I15" s="6">
        <v>270</v>
      </c>
      <c r="J15" s="6">
        <v>26</v>
      </c>
      <c r="K15" s="16" t="s">
        <v>20</v>
      </c>
      <c r="L15" s="16">
        <v>500</v>
      </c>
      <c r="M15" s="16">
        <v>0.5</v>
      </c>
      <c r="N15" s="16">
        <v>20.27</v>
      </c>
      <c r="O15" s="16">
        <v>1400000</v>
      </c>
      <c r="P15" s="41"/>
    </row>
    <row r="16" spans="1:45" ht="15" customHeight="1" x14ac:dyDescent="0.3">
      <c r="B16" s="65">
        <v>44298</v>
      </c>
      <c r="C16" s="5">
        <f t="shared" si="0"/>
        <v>60700</v>
      </c>
      <c r="D16" s="6">
        <v>60.7</v>
      </c>
      <c r="E16" s="6">
        <v>7.27</v>
      </c>
      <c r="F16" s="6">
        <v>7.56</v>
      </c>
      <c r="G16" s="6">
        <v>130</v>
      </c>
      <c r="H16" s="6">
        <v>14</v>
      </c>
      <c r="I16" s="6">
        <v>220</v>
      </c>
      <c r="J16" s="6">
        <v>24</v>
      </c>
      <c r="K16" s="16" t="s">
        <v>20</v>
      </c>
      <c r="L16" s="16">
        <v>700</v>
      </c>
      <c r="M16" s="16">
        <v>0.4</v>
      </c>
      <c r="N16" s="16">
        <v>21.75</v>
      </c>
      <c r="O16" s="16">
        <v>1300000</v>
      </c>
      <c r="P16" s="41"/>
      <c r="Q16" s="46"/>
    </row>
    <row r="17" spans="2:16" ht="15" customHeight="1" x14ac:dyDescent="0.3">
      <c r="B17" s="65">
        <v>44299</v>
      </c>
      <c r="C17" s="5">
        <f t="shared" si="0"/>
        <v>57700</v>
      </c>
      <c r="D17" s="6">
        <v>57.7</v>
      </c>
      <c r="E17" s="6">
        <v>7.24</v>
      </c>
      <c r="F17" s="6">
        <v>7.82</v>
      </c>
      <c r="G17" s="6">
        <v>150</v>
      </c>
      <c r="H17" s="6">
        <v>18</v>
      </c>
      <c r="I17" s="6">
        <v>268</v>
      </c>
      <c r="J17" s="6">
        <v>28</v>
      </c>
      <c r="K17" s="16" t="s">
        <v>20</v>
      </c>
      <c r="L17" s="16">
        <v>500</v>
      </c>
      <c r="M17" s="16">
        <v>0.5</v>
      </c>
      <c r="N17" s="16">
        <v>23.75</v>
      </c>
      <c r="O17" s="16">
        <v>1200000</v>
      </c>
      <c r="P17" s="41"/>
    </row>
    <row r="18" spans="2:16" ht="15" customHeight="1" x14ac:dyDescent="0.3">
      <c r="B18" s="65">
        <v>44300</v>
      </c>
      <c r="C18" s="5">
        <f t="shared" si="0"/>
        <v>58320</v>
      </c>
      <c r="D18" s="6">
        <v>58.32</v>
      </c>
      <c r="E18" s="6">
        <v>7.22</v>
      </c>
      <c r="F18" s="6">
        <v>7.84</v>
      </c>
      <c r="G18" s="6">
        <v>130</v>
      </c>
      <c r="H18" s="6">
        <v>16</v>
      </c>
      <c r="I18" s="6">
        <v>290</v>
      </c>
      <c r="J18" s="6">
        <v>26</v>
      </c>
      <c r="K18" s="16" t="s">
        <v>20</v>
      </c>
      <c r="L18" s="16">
        <v>600</v>
      </c>
      <c r="M18" s="16">
        <v>0.2</v>
      </c>
      <c r="N18" s="16">
        <v>23.54</v>
      </c>
      <c r="O18" s="16">
        <v>1400000</v>
      </c>
      <c r="P18" s="41"/>
    </row>
    <row r="19" spans="2:16" ht="15" customHeight="1" x14ac:dyDescent="0.3">
      <c r="B19" s="65">
        <v>44301</v>
      </c>
      <c r="C19" s="5">
        <f t="shared" si="0"/>
        <v>60920</v>
      </c>
      <c r="D19" s="16">
        <v>60.92</v>
      </c>
      <c r="E19" s="6">
        <v>7.28</v>
      </c>
      <c r="F19" s="6">
        <v>7.64</v>
      </c>
      <c r="G19" s="6">
        <v>140</v>
      </c>
      <c r="H19" s="6">
        <v>15</v>
      </c>
      <c r="I19" s="6">
        <v>228</v>
      </c>
      <c r="J19" s="6">
        <v>28</v>
      </c>
      <c r="K19" s="16" t="s">
        <v>20</v>
      </c>
      <c r="L19" s="16">
        <v>500</v>
      </c>
      <c r="M19" s="16">
        <v>0.2</v>
      </c>
      <c r="N19" s="16">
        <v>25.25</v>
      </c>
      <c r="O19" s="16">
        <v>1400000</v>
      </c>
      <c r="P19" s="41"/>
    </row>
    <row r="20" spans="2:16" ht="15" customHeight="1" x14ac:dyDescent="0.3">
      <c r="B20" s="65">
        <v>44302</v>
      </c>
      <c r="C20" s="5">
        <f t="shared" si="0"/>
        <v>62910</v>
      </c>
      <c r="D20" s="16">
        <v>62.91</v>
      </c>
      <c r="E20" s="6">
        <v>7.15</v>
      </c>
      <c r="F20" s="6">
        <v>7.74</v>
      </c>
      <c r="G20" s="6">
        <v>145</v>
      </c>
      <c r="H20" s="6">
        <v>14</v>
      </c>
      <c r="I20" s="6">
        <v>220</v>
      </c>
      <c r="J20" s="6">
        <v>22</v>
      </c>
      <c r="K20" s="16" t="s">
        <v>20</v>
      </c>
      <c r="L20" s="16">
        <v>600</v>
      </c>
      <c r="M20" s="16">
        <v>0.2</v>
      </c>
      <c r="N20" s="16">
        <v>23.54</v>
      </c>
      <c r="O20" s="16">
        <v>1200000</v>
      </c>
      <c r="P20" s="41"/>
    </row>
    <row r="21" spans="2:16" ht="15" customHeight="1" x14ac:dyDescent="0.3">
      <c r="B21" s="65">
        <v>44303</v>
      </c>
      <c r="C21" s="5">
        <f t="shared" si="0"/>
        <v>57910</v>
      </c>
      <c r="D21" s="16">
        <v>57.91</v>
      </c>
      <c r="E21" s="6">
        <v>7.16</v>
      </c>
      <c r="F21" s="6">
        <v>7.84</v>
      </c>
      <c r="G21" s="32">
        <v>150</v>
      </c>
      <c r="H21" s="6">
        <v>16</v>
      </c>
      <c r="I21" s="6">
        <v>284</v>
      </c>
      <c r="J21" s="6">
        <v>28</v>
      </c>
      <c r="K21" s="16" t="s">
        <v>20</v>
      </c>
      <c r="L21" s="16">
        <v>500</v>
      </c>
      <c r="M21" s="16">
        <v>0.3</v>
      </c>
      <c r="N21" s="16">
        <v>22.99</v>
      </c>
      <c r="O21" s="16">
        <v>1400000</v>
      </c>
      <c r="P21" s="41"/>
    </row>
    <row r="22" spans="2:16" ht="39.6" customHeight="1" x14ac:dyDescent="0.3">
      <c r="B22" s="65">
        <v>44304</v>
      </c>
      <c r="C22" s="5">
        <f t="shared" si="0"/>
        <v>42290</v>
      </c>
      <c r="D22" s="6">
        <v>42.29</v>
      </c>
      <c r="E22" s="6">
        <v>7.19</v>
      </c>
      <c r="F22" s="6">
        <v>7.8</v>
      </c>
      <c r="G22" s="32">
        <v>140</v>
      </c>
      <c r="H22" s="6">
        <v>12</v>
      </c>
      <c r="I22" s="6">
        <v>270</v>
      </c>
      <c r="J22" s="6">
        <v>26</v>
      </c>
      <c r="K22" s="16" t="s">
        <v>20</v>
      </c>
      <c r="L22" s="16">
        <v>700</v>
      </c>
      <c r="M22" s="16">
        <v>0.2</v>
      </c>
      <c r="N22" s="16">
        <v>23.75</v>
      </c>
      <c r="O22" s="16">
        <v>1300000</v>
      </c>
      <c r="P22" s="41" t="s">
        <v>38</v>
      </c>
    </row>
    <row r="23" spans="2:16" ht="40.200000000000003" customHeight="1" x14ac:dyDescent="0.3">
      <c r="B23" s="65">
        <v>44305</v>
      </c>
      <c r="C23" s="5">
        <f t="shared" si="0"/>
        <v>33510</v>
      </c>
      <c r="D23" s="6">
        <v>33.51</v>
      </c>
      <c r="E23" s="6">
        <v>7.29</v>
      </c>
      <c r="F23" s="6">
        <v>7.64</v>
      </c>
      <c r="G23" s="32">
        <v>130</v>
      </c>
      <c r="H23" s="6">
        <v>17</v>
      </c>
      <c r="I23" s="6">
        <v>256</v>
      </c>
      <c r="J23" s="6">
        <v>20</v>
      </c>
      <c r="K23" s="16" t="s">
        <v>20</v>
      </c>
      <c r="L23" s="16">
        <v>500</v>
      </c>
      <c r="M23" s="16">
        <v>0.2</v>
      </c>
      <c r="N23" s="16">
        <v>25.72</v>
      </c>
      <c r="O23" s="16">
        <v>1400000</v>
      </c>
      <c r="P23" s="41" t="s">
        <v>38</v>
      </c>
    </row>
    <row r="24" spans="2:16" ht="15" customHeight="1" x14ac:dyDescent="0.3">
      <c r="B24" s="65">
        <v>44306</v>
      </c>
      <c r="C24" s="5">
        <f t="shared" si="0"/>
        <v>62320</v>
      </c>
      <c r="D24" s="6">
        <v>62.32</v>
      </c>
      <c r="E24" s="6">
        <v>7.16</v>
      </c>
      <c r="F24" s="6">
        <v>7.74</v>
      </c>
      <c r="G24" s="32">
        <v>140</v>
      </c>
      <c r="H24" s="6">
        <v>15</v>
      </c>
      <c r="I24" s="6">
        <v>240</v>
      </c>
      <c r="J24" s="6">
        <v>28</v>
      </c>
      <c r="K24" s="16" t="s">
        <v>20</v>
      </c>
      <c r="L24" s="16">
        <v>600</v>
      </c>
      <c r="M24" s="16">
        <v>0.3</v>
      </c>
      <c r="N24" s="16">
        <v>21.86</v>
      </c>
      <c r="O24" s="16">
        <v>1200000</v>
      </c>
      <c r="P24" s="41"/>
    </row>
    <row r="25" spans="2:16" ht="15" customHeight="1" x14ac:dyDescent="0.3">
      <c r="B25" s="65">
        <v>44307</v>
      </c>
      <c r="C25" s="5">
        <f t="shared" si="0"/>
        <v>65500</v>
      </c>
      <c r="D25" s="6">
        <v>65.5</v>
      </c>
      <c r="E25" s="6">
        <v>7.19</v>
      </c>
      <c r="F25" s="6">
        <v>7.8</v>
      </c>
      <c r="G25" s="32">
        <v>130</v>
      </c>
      <c r="H25" s="6">
        <v>16</v>
      </c>
      <c r="I25" s="6">
        <v>232</v>
      </c>
      <c r="J25" s="6">
        <v>26</v>
      </c>
      <c r="K25" s="16" t="s">
        <v>20</v>
      </c>
      <c r="L25" s="16">
        <v>500</v>
      </c>
      <c r="M25" s="16">
        <v>0.2</v>
      </c>
      <c r="N25" s="16">
        <v>23.23</v>
      </c>
      <c r="O25" s="16">
        <v>1400000</v>
      </c>
      <c r="P25" s="41"/>
    </row>
    <row r="26" spans="2:16" ht="15" customHeight="1" x14ac:dyDescent="0.3">
      <c r="B26" s="65">
        <v>44308</v>
      </c>
      <c r="C26" s="5">
        <f t="shared" si="0"/>
        <v>60480</v>
      </c>
      <c r="D26" s="6">
        <v>60.48</v>
      </c>
      <c r="E26" s="6">
        <v>7.24</v>
      </c>
      <c r="F26" s="6">
        <v>7.64</v>
      </c>
      <c r="G26" s="32">
        <v>140</v>
      </c>
      <c r="H26" s="6">
        <v>15</v>
      </c>
      <c r="I26" s="6">
        <v>284</v>
      </c>
      <c r="J26" s="6">
        <v>26</v>
      </c>
      <c r="K26" s="16" t="s">
        <v>20</v>
      </c>
      <c r="L26" s="16">
        <v>700</v>
      </c>
      <c r="M26" s="16">
        <v>0.3</v>
      </c>
      <c r="N26" s="16">
        <v>23.23</v>
      </c>
      <c r="O26" s="16">
        <v>1300000</v>
      </c>
      <c r="P26" s="41"/>
    </row>
    <row r="27" spans="2:16" ht="15" customHeight="1" x14ac:dyDescent="0.3">
      <c r="B27" s="65">
        <v>44309</v>
      </c>
      <c r="C27" s="5">
        <f t="shared" si="0"/>
        <v>55760</v>
      </c>
      <c r="D27" s="6">
        <v>55.76</v>
      </c>
      <c r="E27" s="6">
        <v>7.15</v>
      </c>
      <c r="F27" s="6">
        <v>7.84</v>
      </c>
      <c r="G27" s="32">
        <v>130</v>
      </c>
      <c r="H27" s="6">
        <v>14</v>
      </c>
      <c r="I27" s="6">
        <v>236</v>
      </c>
      <c r="J27" s="6">
        <v>28</v>
      </c>
      <c r="K27" s="16" t="s">
        <v>20</v>
      </c>
      <c r="L27" s="16">
        <v>600</v>
      </c>
      <c r="M27" s="16">
        <v>0.2</v>
      </c>
      <c r="N27" s="16">
        <v>22.44</v>
      </c>
      <c r="O27" s="16">
        <v>1400000</v>
      </c>
      <c r="P27" s="41"/>
    </row>
    <row r="28" spans="2:16" ht="15" customHeight="1" x14ac:dyDescent="0.3">
      <c r="B28" s="65">
        <v>44310</v>
      </c>
      <c r="C28" s="5">
        <f t="shared" si="0"/>
        <v>58250</v>
      </c>
      <c r="D28" s="6">
        <v>58.25</v>
      </c>
      <c r="E28" s="6">
        <v>7.18</v>
      </c>
      <c r="F28" s="6">
        <v>7.72</v>
      </c>
      <c r="G28" s="32">
        <v>145</v>
      </c>
      <c r="H28" s="6">
        <v>12</v>
      </c>
      <c r="I28" s="6">
        <v>246</v>
      </c>
      <c r="J28" s="6">
        <v>26</v>
      </c>
      <c r="K28" s="16" t="s">
        <v>20</v>
      </c>
      <c r="L28" s="16">
        <v>400</v>
      </c>
      <c r="M28" s="16">
        <v>0.2</v>
      </c>
      <c r="N28" s="16">
        <v>20.7</v>
      </c>
      <c r="O28" s="16">
        <v>1400000</v>
      </c>
      <c r="P28" s="41"/>
    </row>
    <row r="29" spans="2:16" ht="15" customHeight="1" x14ac:dyDescent="0.3">
      <c r="B29" s="65">
        <v>44311</v>
      </c>
      <c r="C29" s="5">
        <f t="shared" si="0"/>
        <v>61420</v>
      </c>
      <c r="D29" s="6">
        <v>61.42</v>
      </c>
      <c r="E29" s="6">
        <v>7.26</v>
      </c>
      <c r="F29" s="6">
        <v>7.87</v>
      </c>
      <c r="G29" s="32">
        <v>140</v>
      </c>
      <c r="H29" s="6">
        <v>18</v>
      </c>
      <c r="I29" s="6">
        <v>252</v>
      </c>
      <c r="J29" s="6">
        <v>24</v>
      </c>
      <c r="K29" s="16" t="s">
        <v>20</v>
      </c>
      <c r="L29" s="16">
        <v>600</v>
      </c>
      <c r="M29" s="16">
        <v>0.2</v>
      </c>
      <c r="N29" s="16">
        <v>21.86</v>
      </c>
      <c r="O29" s="16">
        <v>1400000</v>
      </c>
      <c r="P29" s="41"/>
    </row>
    <row r="30" spans="2:16" ht="15" customHeight="1" x14ac:dyDescent="0.3">
      <c r="B30" s="65">
        <v>44312</v>
      </c>
      <c r="C30" s="5">
        <f t="shared" si="0"/>
        <v>62320</v>
      </c>
      <c r="D30" s="17">
        <v>62.32</v>
      </c>
      <c r="E30" s="17">
        <v>7.21</v>
      </c>
      <c r="F30" s="17">
        <v>7.69</v>
      </c>
      <c r="G30" s="34">
        <v>150</v>
      </c>
      <c r="H30" s="17">
        <v>16</v>
      </c>
      <c r="I30" s="17">
        <v>232</v>
      </c>
      <c r="J30" s="17">
        <v>28</v>
      </c>
      <c r="K30" s="16" t="s">
        <v>20</v>
      </c>
      <c r="L30" s="20">
        <v>700</v>
      </c>
      <c r="M30" s="20">
        <v>0.3</v>
      </c>
      <c r="N30" s="20">
        <v>22.59</v>
      </c>
      <c r="O30" s="20">
        <v>1700000</v>
      </c>
      <c r="P30" s="41"/>
    </row>
    <row r="31" spans="2:16" ht="15" customHeight="1" x14ac:dyDescent="0.3">
      <c r="B31" s="65">
        <v>44313</v>
      </c>
      <c r="C31" s="5">
        <f t="shared" si="0"/>
        <v>60360</v>
      </c>
      <c r="D31" s="20">
        <v>60.36</v>
      </c>
      <c r="E31" s="17">
        <v>7.24</v>
      </c>
      <c r="F31" s="17">
        <v>7.64</v>
      </c>
      <c r="G31" s="34">
        <v>145</v>
      </c>
      <c r="H31" s="17">
        <v>14</v>
      </c>
      <c r="I31" s="17">
        <v>228</v>
      </c>
      <c r="J31" s="17">
        <v>24</v>
      </c>
      <c r="K31" s="16" t="s">
        <v>20</v>
      </c>
      <c r="L31" s="20">
        <v>500</v>
      </c>
      <c r="M31" s="20">
        <v>0.2</v>
      </c>
      <c r="N31" s="20">
        <v>23.1</v>
      </c>
      <c r="O31" s="20">
        <v>1400000</v>
      </c>
      <c r="P31" s="41"/>
    </row>
    <row r="32" spans="2:16" ht="15" customHeight="1" x14ac:dyDescent="0.3">
      <c r="B32" s="65">
        <v>44314</v>
      </c>
      <c r="C32" s="5">
        <f t="shared" si="0"/>
        <v>64290.000000000007</v>
      </c>
      <c r="D32" s="20">
        <v>64.290000000000006</v>
      </c>
      <c r="E32" s="20">
        <v>7.16</v>
      </c>
      <c r="F32" s="20">
        <v>7.74</v>
      </c>
      <c r="G32" s="37">
        <v>150</v>
      </c>
      <c r="H32" s="37">
        <v>18</v>
      </c>
      <c r="I32" s="37">
        <v>264</v>
      </c>
      <c r="J32" s="37">
        <v>24</v>
      </c>
      <c r="K32" s="16" t="s">
        <v>20</v>
      </c>
      <c r="L32" s="77">
        <v>600</v>
      </c>
      <c r="M32" s="20">
        <v>0.2</v>
      </c>
      <c r="N32" s="20">
        <v>21.58</v>
      </c>
      <c r="O32" s="20">
        <v>1300000</v>
      </c>
      <c r="P32" s="41"/>
    </row>
    <row r="33" spans="2:16" ht="15" customHeight="1" x14ac:dyDescent="0.3">
      <c r="B33" s="65">
        <v>44315</v>
      </c>
      <c r="C33" s="5">
        <f t="shared" si="0"/>
        <v>62820</v>
      </c>
      <c r="D33" s="20">
        <v>62.82</v>
      </c>
      <c r="E33" s="20">
        <v>7.17</v>
      </c>
      <c r="F33" s="20">
        <v>7.88</v>
      </c>
      <c r="G33" s="37">
        <v>145</v>
      </c>
      <c r="H33" s="37">
        <v>12</v>
      </c>
      <c r="I33" s="37">
        <v>228</v>
      </c>
      <c r="J33" s="37">
        <v>26</v>
      </c>
      <c r="K33" s="16" t="s">
        <v>20</v>
      </c>
      <c r="L33" s="20">
        <v>500</v>
      </c>
      <c r="M33" s="20">
        <v>0.3</v>
      </c>
      <c r="N33" s="20">
        <v>23</v>
      </c>
      <c r="O33" s="20">
        <v>1200000</v>
      </c>
      <c r="P33" s="41"/>
    </row>
    <row r="34" spans="2:16" ht="15" customHeight="1" thickBot="1" x14ac:dyDescent="0.35">
      <c r="B34" s="66">
        <v>44316</v>
      </c>
      <c r="C34" s="30">
        <f t="shared" si="0"/>
        <v>63350</v>
      </c>
      <c r="D34" s="31">
        <v>63.35</v>
      </c>
      <c r="E34" s="48">
        <v>7.16</v>
      </c>
      <c r="F34" s="48">
        <v>7.76</v>
      </c>
      <c r="G34" s="73">
        <v>150</v>
      </c>
      <c r="H34" s="47">
        <v>15</v>
      </c>
      <c r="I34" s="47">
        <v>252</v>
      </c>
      <c r="J34" s="47">
        <v>28</v>
      </c>
      <c r="K34" s="78" t="s">
        <v>20</v>
      </c>
      <c r="L34" s="48">
        <v>700</v>
      </c>
      <c r="M34" s="48">
        <v>0.3</v>
      </c>
      <c r="N34" s="48">
        <v>24.94</v>
      </c>
      <c r="O34" s="48">
        <v>1700000</v>
      </c>
      <c r="P34" s="41"/>
    </row>
    <row r="35" spans="2:16" ht="15" thickBot="1" x14ac:dyDescent="0.35">
      <c r="B35" s="42" t="s">
        <v>21</v>
      </c>
      <c r="C35" s="43">
        <f t="shared" ref="C35:O35" si="1">AVERAGE(C5:C34)</f>
        <v>59620</v>
      </c>
      <c r="D35" s="43">
        <f t="shared" si="1"/>
        <v>59.61999999999999</v>
      </c>
      <c r="E35" s="43">
        <f t="shared" si="1"/>
        <v>7.2026666666666666</v>
      </c>
      <c r="F35" s="43">
        <f t="shared" si="1"/>
        <v>7.7399999999999993</v>
      </c>
      <c r="G35" s="43">
        <f>AVERAGE(G5:G34)</f>
        <v>142.5</v>
      </c>
      <c r="H35" s="43">
        <f t="shared" si="1"/>
        <v>15.2</v>
      </c>
      <c r="I35" s="43">
        <f t="shared" si="1"/>
        <v>252.2</v>
      </c>
      <c r="J35" s="43">
        <f t="shared" si="1"/>
        <v>25.066666666666666</v>
      </c>
      <c r="K35" s="43" t="s">
        <v>20</v>
      </c>
      <c r="L35" s="43">
        <f t="shared" si="1"/>
        <v>576.66666666666663</v>
      </c>
      <c r="M35" s="43">
        <f t="shared" si="1"/>
        <v>0.33</v>
      </c>
      <c r="N35" s="43">
        <f t="shared" si="1"/>
        <v>22.99100000000001</v>
      </c>
      <c r="O35" s="43">
        <f t="shared" si="1"/>
        <v>1370000</v>
      </c>
      <c r="P35" s="44"/>
    </row>
    <row r="36" spans="2:16" ht="19.5" customHeight="1" thickBot="1" x14ac:dyDescent="0.35">
      <c r="D36" s="80">
        <f>SUM(D5:D34)</f>
        <v>1788.5999999999997</v>
      </c>
    </row>
    <row r="37" spans="2:16" ht="19.5" customHeight="1" x14ac:dyDescent="0.3"/>
    <row r="38" spans="2:16" ht="19.5" customHeight="1" x14ac:dyDescent="0.3"/>
    <row r="39" spans="2:16" ht="60" customHeight="1" x14ac:dyDescent="0.3">
      <c r="B39" s="45" t="s">
        <v>32</v>
      </c>
      <c r="C39" s="81" t="s">
        <v>33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</row>
    <row r="40" spans="2:16" ht="19.5" customHeight="1" x14ac:dyDescent="0.3">
      <c r="B40" s="74" t="s">
        <v>36</v>
      </c>
      <c r="C40" s="75">
        <f>MIN(C6:C35)</f>
        <v>33510</v>
      </c>
      <c r="D40" s="75">
        <f t="shared" ref="D40:J40" si="2">MIN(D6:D35)</f>
        <v>33.51</v>
      </c>
      <c r="E40" s="75">
        <f t="shared" si="2"/>
        <v>7.14</v>
      </c>
      <c r="F40" s="75">
        <f t="shared" si="2"/>
        <v>7.56</v>
      </c>
      <c r="G40" s="75">
        <f t="shared" si="2"/>
        <v>130</v>
      </c>
      <c r="H40" s="75">
        <f t="shared" si="2"/>
        <v>12</v>
      </c>
      <c r="I40" s="75">
        <f t="shared" si="2"/>
        <v>220</v>
      </c>
      <c r="J40" s="75">
        <f t="shared" si="2"/>
        <v>20</v>
      </c>
      <c r="K40" s="74"/>
      <c r="L40" s="75">
        <f t="shared" ref="L40:O40" si="3">MIN(L6:L35)</f>
        <v>400</v>
      </c>
      <c r="M40" s="75">
        <f t="shared" si="3"/>
        <v>0.2</v>
      </c>
      <c r="N40" s="75">
        <f t="shared" si="3"/>
        <v>20.27</v>
      </c>
      <c r="O40" s="75">
        <f t="shared" si="3"/>
        <v>1200000</v>
      </c>
    </row>
    <row r="41" spans="2:16" ht="19.5" customHeight="1" x14ac:dyDescent="0.3">
      <c r="B41" s="74" t="s">
        <v>37</v>
      </c>
      <c r="C41" s="75">
        <f>MAX(C6:C35)</f>
        <v>65770</v>
      </c>
      <c r="D41" s="75">
        <f t="shared" ref="D41:J41" si="4">MAX(D6:D35)</f>
        <v>65.77</v>
      </c>
      <c r="E41" s="75">
        <f t="shared" si="4"/>
        <v>7.29</v>
      </c>
      <c r="F41" s="75">
        <f t="shared" si="4"/>
        <v>7.88</v>
      </c>
      <c r="G41" s="75">
        <f t="shared" si="4"/>
        <v>160</v>
      </c>
      <c r="H41" s="75">
        <f t="shared" si="4"/>
        <v>18</v>
      </c>
      <c r="I41" s="75">
        <f t="shared" si="4"/>
        <v>298</v>
      </c>
      <c r="J41" s="75">
        <f t="shared" si="4"/>
        <v>28</v>
      </c>
      <c r="K41" s="74"/>
      <c r="L41" s="75">
        <f t="shared" ref="L41:O41" si="5">MAX(L6:L35)</f>
        <v>700</v>
      </c>
      <c r="M41" s="75">
        <f t="shared" si="5"/>
        <v>0.6</v>
      </c>
      <c r="N41" s="75">
        <f t="shared" si="5"/>
        <v>25.72</v>
      </c>
      <c r="O41" s="75">
        <f t="shared" si="5"/>
        <v>1700000</v>
      </c>
    </row>
    <row r="42" spans="2:16" ht="19.5" customHeight="1" x14ac:dyDescent="0.3"/>
    <row r="43" spans="2:16" ht="19.5" customHeight="1" x14ac:dyDescent="0.3"/>
    <row r="44" spans="2:16" ht="19.5" customHeight="1" x14ac:dyDescent="0.3"/>
    <row r="45" spans="2:16" ht="19.5" customHeight="1" x14ac:dyDescent="0.3"/>
    <row r="46" spans="2:16" ht="19.5" customHeight="1" x14ac:dyDescent="0.3"/>
    <row r="47" spans="2:16" ht="19.5" customHeight="1" x14ac:dyDescent="0.3"/>
    <row r="48" spans="2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</sheetData>
  <mergeCells count="10">
    <mergeCell ref="C39:O39"/>
    <mergeCell ref="B2:P2"/>
    <mergeCell ref="B3:B4"/>
    <mergeCell ref="C3:D3"/>
    <mergeCell ref="E3:F3"/>
    <mergeCell ref="G3:H3"/>
    <mergeCell ref="I3:J3"/>
    <mergeCell ref="K3:L3"/>
    <mergeCell ref="P3:P4"/>
    <mergeCell ref="N3:O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"/>
  <sheetViews>
    <sheetView zoomScale="81" zoomScaleNormal="100" workbookViewId="0">
      <selection activeCell="H38" sqref="H38"/>
    </sheetView>
  </sheetViews>
  <sheetFormatPr defaultColWidth="9.109375" defaultRowHeight="14.4" x14ac:dyDescent="0.3"/>
  <cols>
    <col min="1" max="1" width="2.44140625" style="1" customWidth="1"/>
    <col min="2" max="2" width="15.6640625" style="1" customWidth="1"/>
    <col min="3" max="5" width="10.6640625" style="1" customWidth="1"/>
    <col min="6" max="6" width="10.44140625" style="1" customWidth="1"/>
    <col min="7" max="7" width="10.6640625" style="1" customWidth="1"/>
    <col min="8" max="8" width="10.109375" style="1" customWidth="1"/>
    <col min="9" max="13" width="10.6640625" style="1" customWidth="1"/>
    <col min="14" max="14" width="13.88671875" style="1" customWidth="1"/>
    <col min="15" max="15" width="11.33203125" style="1" customWidth="1"/>
    <col min="16" max="16" width="36.109375" style="1" customWidth="1"/>
    <col min="17" max="16384" width="9.109375" style="1"/>
  </cols>
  <sheetData>
    <row r="1" spans="1:45" ht="15" thickBot="1" x14ac:dyDescent="0.35"/>
    <row r="2" spans="1:45" ht="69.75" customHeight="1" thickBot="1" x14ac:dyDescent="0.35">
      <c r="A2" s="2"/>
      <c r="B2" s="96" t="s">
        <v>22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89.25" customHeight="1" x14ac:dyDescent="0.3">
      <c r="A3" s="2"/>
      <c r="B3" s="99" t="s">
        <v>1</v>
      </c>
      <c r="C3" s="100" t="s">
        <v>2</v>
      </c>
      <c r="D3" s="101"/>
      <c r="E3" s="102" t="s">
        <v>3</v>
      </c>
      <c r="F3" s="102"/>
      <c r="G3" s="103" t="s">
        <v>4</v>
      </c>
      <c r="H3" s="83"/>
      <c r="I3" s="104" t="s">
        <v>5</v>
      </c>
      <c r="J3" s="83"/>
      <c r="K3" s="105" t="s">
        <v>6</v>
      </c>
      <c r="L3" s="83"/>
      <c r="M3" s="26" t="s">
        <v>7</v>
      </c>
      <c r="N3" s="105" t="s">
        <v>29</v>
      </c>
      <c r="O3" s="105"/>
      <c r="P3" s="106" t="s">
        <v>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81" customHeight="1" thickBot="1" x14ac:dyDescent="0.35">
      <c r="A4" s="3"/>
      <c r="B4" s="86"/>
      <c r="C4" s="63" t="s">
        <v>9</v>
      </c>
      <c r="D4" s="63" t="s">
        <v>10</v>
      </c>
      <c r="E4" s="57" t="s">
        <v>11</v>
      </c>
      <c r="F4" s="57" t="s">
        <v>12</v>
      </c>
      <c r="G4" s="58" t="s">
        <v>13</v>
      </c>
      <c r="H4" s="58" t="s">
        <v>23</v>
      </c>
      <c r="I4" s="59" t="s">
        <v>15</v>
      </c>
      <c r="J4" s="59" t="s">
        <v>24</v>
      </c>
      <c r="K4" s="60" t="s">
        <v>17</v>
      </c>
      <c r="L4" s="60" t="s">
        <v>18</v>
      </c>
      <c r="M4" s="60" t="s">
        <v>19</v>
      </c>
      <c r="N4" s="60" t="s">
        <v>30</v>
      </c>
      <c r="O4" s="60" t="s">
        <v>31</v>
      </c>
      <c r="P4" s="95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x14ac:dyDescent="0.3">
      <c r="B5" s="9">
        <v>44287</v>
      </c>
      <c r="C5" s="4">
        <f>D5*1000</f>
        <v>36880</v>
      </c>
      <c r="D5" s="40">
        <v>36.880000000000003</v>
      </c>
      <c r="E5" s="51">
        <v>7.44</v>
      </c>
      <c r="F5" s="51">
        <v>7.55</v>
      </c>
      <c r="G5" s="40">
        <v>159</v>
      </c>
      <c r="H5" s="40">
        <v>22</v>
      </c>
      <c r="I5" s="40">
        <v>311</v>
      </c>
      <c r="J5" s="40">
        <v>36</v>
      </c>
      <c r="K5" s="4" t="s">
        <v>20</v>
      </c>
      <c r="L5" s="52">
        <v>600</v>
      </c>
      <c r="M5" s="53">
        <v>0.4</v>
      </c>
      <c r="N5" s="54">
        <v>22.1</v>
      </c>
      <c r="O5" s="54">
        <v>1400000</v>
      </c>
      <c r="P5" s="62"/>
    </row>
    <row r="6" spans="1:45" x14ac:dyDescent="0.3">
      <c r="B6" s="65">
        <v>44288</v>
      </c>
      <c r="C6" s="5">
        <f t="shared" ref="C6:C34" si="0">D6*1000</f>
        <v>34360</v>
      </c>
      <c r="D6" s="17">
        <v>34.36</v>
      </c>
      <c r="E6" s="14">
        <v>7.35</v>
      </c>
      <c r="F6" s="14">
        <v>7.61</v>
      </c>
      <c r="G6" s="17">
        <v>163</v>
      </c>
      <c r="H6" s="17">
        <v>24</v>
      </c>
      <c r="I6" s="17">
        <v>315</v>
      </c>
      <c r="J6" s="17">
        <v>38</v>
      </c>
      <c r="K6" s="5" t="s">
        <v>20</v>
      </c>
      <c r="L6" s="21">
        <v>500</v>
      </c>
      <c r="M6" s="19">
        <v>0.5</v>
      </c>
      <c r="N6" s="20">
        <v>23.8</v>
      </c>
      <c r="O6" s="20">
        <v>1700000</v>
      </c>
      <c r="P6" s="41"/>
    </row>
    <row r="7" spans="1:45" x14ac:dyDescent="0.3">
      <c r="B7" s="65">
        <v>44289</v>
      </c>
      <c r="C7" s="5">
        <f t="shared" si="0"/>
        <v>34780</v>
      </c>
      <c r="D7" s="17">
        <v>34.78</v>
      </c>
      <c r="E7" s="14">
        <v>7.41</v>
      </c>
      <c r="F7" s="14">
        <v>7.58</v>
      </c>
      <c r="G7" s="17">
        <v>156</v>
      </c>
      <c r="H7" s="17">
        <v>21</v>
      </c>
      <c r="I7" s="17">
        <v>319</v>
      </c>
      <c r="J7" s="17">
        <v>40</v>
      </c>
      <c r="K7" s="5" t="s">
        <v>20</v>
      </c>
      <c r="L7" s="21">
        <v>600</v>
      </c>
      <c r="M7" s="19">
        <v>0.4</v>
      </c>
      <c r="N7" s="20">
        <v>22.2</v>
      </c>
      <c r="O7" s="20">
        <v>1300000</v>
      </c>
      <c r="P7" s="41"/>
    </row>
    <row r="8" spans="1:45" x14ac:dyDescent="0.3">
      <c r="B8" s="65">
        <v>44290</v>
      </c>
      <c r="C8" s="5">
        <f t="shared" si="0"/>
        <v>34490</v>
      </c>
      <c r="D8" s="17">
        <v>34.49</v>
      </c>
      <c r="E8" s="14">
        <v>7.33</v>
      </c>
      <c r="F8" s="14">
        <v>7.52</v>
      </c>
      <c r="G8" s="17">
        <v>153</v>
      </c>
      <c r="H8" s="17">
        <v>23</v>
      </c>
      <c r="I8" s="17">
        <v>314</v>
      </c>
      <c r="J8" s="17">
        <v>37</v>
      </c>
      <c r="K8" s="5" t="s">
        <v>20</v>
      </c>
      <c r="L8" s="21">
        <v>700</v>
      </c>
      <c r="M8" s="19">
        <v>0.3</v>
      </c>
      <c r="N8" s="20">
        <v>24.5</v>
      </c>
      <c r="O8" s="20">
        <v>1700000</v>
      </c>
      <c r="P8" s="41"/>
    </row>
    <row r="9" spans="1:45" x14ac:dyDescent="0.3">
      <c r="B9" s="65">
        <v>44291</v>
      </c>
      <c r="C9" s="5">
        <f t="shared" si="0"/>
        <v>32270.000000000004</v>
      </c>
      <c r="D9" s="17">
        <v>32.270000000000003</v>
      </c>
      <c r="E9" s="14">
        <v>7.38</v>
      </c>
      <c r="F9" s="14">
        <v>7.62</v>
      </c>
      <c r="G9" s="17">
        <v>159</v>
      </c>
      <c r="H9" s="17">
        <v>22</v>
      </c>
      <c r="I9" s="17">
        <v>312</v>
      </c>
      <c r="J9" s="17">
        <v>39</v>
      </c>
      <c r="K9" s="5" t="s">
        <v>20</v>
      </c>
      <c r="L9" s="21">
        <v>500</v>
      </c>
      <c r="M9" s="19">
        <v>0.5</v>
      </c>
      <c r="N9" s="20">
        <v>23.3</v>
      </c>
      <c r="O9" s="20">
        <v>1400000</v>
      </c>
      <c r="P9" s="41"/>
    </row>
    <row r="10" spans="1:45" x14ac:dyDescent="0.3">
      <c r="B10" s="65">
        <v>44292</v>
      </c>
      <c r="C10" s="5">
        <f t="shared" si="0"/>
        <v>34740</v>
      </c>
      <c r="D10" s="17">
        <v>34.74</v>
      </c>
      <c r="E10" s="14">
        <v>7.42</v>
      </c>
      <c r="F10" s="14">
        <v>7.59</v>
      </c>
      <c r="G10" s="17">
        <v>163</v>
      </c>
      <c r="H10" s="17">
        <v>19</v>
      </c>
      <c r="I10" s="17">
        <v>319</v>
      </c>
      <c r="J10" s="17">
        <v>34</v>
      </c>
      <c r="K10" s="5" t="s">
        <v>20</v>
      </c>
      <c r="L10" s="23">
        <v>600</v>
      </c>
      <c r="M10" s="25">
        <v>0.4</v>
      </c>
      <c r="N10" s="22">
        <v>22.4</v>
      </c>
      <c r="O10" s="20">
        <v>1100000</v>
      </c>
      <c r="P10" s="41"/>
      <c r="R10" s="1" t="s">
        <v>35</v>
      </c>
    </row>
    <row r="11" spans="1:45" x14ac:dyDescent="0.3">
      <c r="B11" s="65">
        <v>44293</v>
      </c>
      <c r="C11" s="19">
        <f t="shared" si="0"/>
        <v>36930</v>
      </c>
      <c r="D11" s="17">
        <v>36.93</v>
      </c>
      <c r="E11" s="14">
        <v>7.35</v>
      </c>
      <c r="F11" s="14">
        <v>7.55</v>
      </c>
      <c r="G11" s="6">
        <v>166</v>
      </c>
      <c r="H11" s="6">
        <v>20</v>
      </c>
      <c r="I11" s="6">
        <v>313</v>
      </c>
      <c r="J11" s="6">
        <v>36</v>
      </c>
      <c r="K11" s="5" t="s">
        <v>20</v>
      </c>
      <c r="L11" s="23">
        <v>700</v>
      </c>
      <c r="M11" s="25">
        <v>0.3</v>
      </c>
      <c r="N11" s="22">
        <v>21.9</v>
      </c>
      <c r="O11" s="20">
        <v>1300000</v>
      </c>
      <c r="P11" s="41"/>
    </row>
    <row r="12" spans="1:45" x14ac:dyDescent="0.3">
      <c r="B12" s="65">
        <v>44294</v>
      </c>
      <c r="C12" s="19">
        <f t="shared" si="0"/>
        <v>32729.999999999996</v>
      </c>
      <c r="D12" s="17">
        <v>32.729999999999997</v>
      </c>
      <c r="E12" s="14">
        <v>7.43</v>
      </c>
      <c r="F12" s="14">
        <v>7.57</v>
      </c>
      <c r="G12" s="6">
        <v>159</v>
      </c>
      <c r="H12" s="6">
        <v>23</v>
      </c>
      <c r="I12" s="6">
        <v>308</v>
      </c>
      <c r="J12" s="6">
        <v>38</v>
      </c>
      <c r="K12" s="5" t="s">
        <v>20</v>
      </c>
      <c r="L12" s="23">
        <v>600</v>
      </c>
      <c r="M12" s="25">
        <v>0.4</v>
      </c>
      <c r="N12" s="22">
        <v>23.1</v>
      </c>
      <c r="O12" s="20">
        <v>1700000</v>
      </c>
      <c r="P12" s="41"/>
    </row>
    <row r="13" spans="1:45" x14ac:dyDescent="0.3">
      <c r="B13" s="65">
        <v>44295</v>
      </c>
      <c r="C13" s="19">
        <f t="shared" si="0"/>
        <v>30860</v>
      </c>
      <c r="D13" s="17">
        <v>30.86</v>
      </c>
      <c r="E13" s="14">
        <v>7.45</v>
      </c>
      <c r="F13" s="14">
        <v>7.62</v>
      </c>
      <c r="G13" s="6">
        <v>166</v>
      </c>
      <c r="H13" s="6">
        <v>21</v>
      </c>
      <c r="I13" s="6">
        <v>303</v>
      </c>
      <c r="J13" s="6">
        <v>35</v>
      </c>
      <c r="K13" s="5" t="s">
        <v>20</v>
      </c>
      <c r="L13" s="23">
        <v>500</v>
      </c>
      <c r="M13" s="25">
        <v>0.5</v>
      </c>
      <c r="N13" s="22">
        <v>24.9</v>
      </c>
      <c r="O13" s="20">
        <v>1400000</v>
      </c>
      <c r="P13" s="41"/>
    </row>
    <row r="14" spans="1:45" x14ac:dyDescent="0.3">
      <c r="B14" s="65">
        <v>44296</v>
      </c>
      <c r="C14" s="5">
        <f t="shared" si="0"/>
        <v>28940</v>
      </c>
      <c r="D14" s="6">
        <v>28.94</v>
      </c>
      <c r="E14" s="13">
        <v>7.38</v>
      </c>
      <c r="F14" s="14">
        <v>7.65</v>
      </c>
      <c r="G14" s="6">
        <v>169</v>
      </c>
      <c r="H14" s="6">
        <v>24</v>
      </c>
      <c r="I14" s="6">
        <v>307</v>
      </c>
      <c r="J14" s="6">
        <v>37</v>
      </c>
      <c r="K14" s="5" t="s">
        <v>20</v>
      </c>
      <c r="L14" s="11">
        <v>700</v>
      </c>
      <c r="M14" s="5">
        <v>0.3</v>
      </c>
      <c r="N14" s="16">
        <v>25.5</v>
      </c>
      <c r="O14" s="16">
        <v>1100000</v>
      </c>
      <c r="P14" s="41"/>
    </row>
    <row r="15" spans="1:45" x14ac:dyDescent="0.3">
      <c r="B15" s="65">
        <v>44297</v>
      </c>
      <c r="C15" s="5">
        <f t="shared" si="0"/>
        <v>31010</v>
      </c>
      <c r="D15" s="6">
        <v>31.01</v>
      </c>
      <c r="E15" s="13">
        <v>7.42</v>
      </c>
      <c r="F15" s="6">
        <v>7.58</v>
      </c>
      <c r="G15" s="6">
        <v>163</v>
      </c>
      <c r="H15" s="6">
        <v>22</v>
      </c>
      <c r="I15" s="6">
        <v>312</v>
      </c>
      <c r="J15" s="6">
        <v>39</v>
      </c>
      <c r="K15" s="5" t="s">
        <v>20</v>
      </c>
      <c r="L15" s="11">
        <v>600</v>
      </c>
      <c r="M15" s="5">
        <v>0.4</v>
      </c>
      <c r="N15" s="16">
        <v>22.1</v>
      </c>
      <c r="O15" s="16">
        <v>1300000</v>
      </c>
      <c r="P15" s="41"/>
    </row>
    <row r="16" spans="1:45" x14ac:dyDescent="0.3">
      <c r="B16" s="65">
        <v>44298</v>
      </c>
      <c r="C16" s="5">
        <f t="shared" si="0"/>
        <v>27820</v>
      </c>
      <c r="D16" s="6">
        <v>27.82</v>
      </c>
      <c r="E16" s="13">
        <v>7.35</v>
      </c>
      <c r="F16" s="13">
        <v>7.55</v>
      </c>
      <c r="G16" s="6">
        <v>159</v>
      </c>
      <c r="H16" s="6">
        <v>20</v>
      </c>
      <c r="I16" s="6">
        <v>318</v>
      </c>
      <c r="J16" s="6">
        <v>41</v>
      </c>
      <c r="K16" s="5" t="s">
        <v>20</v>
      </c>
      <c r="L16" s="11">
        <v>700</v>
      </c>
      <c r="M16" s="5">
        <v>0.3</v>
      </c>
      <c r="N16" s="16">
        <v>25.8</v>
      </c>
      <c r="O16" s="16">
        <v>1400000</v>
      </c>
      <c r="P16" s="41"/>
      <c r="Q16" s="46"/>
    </row>
    <row r="17" spans="2:17" x14ac:dyDescent="0.3">
      <c r="B17" s="65">
        <v>44299</v>
      </c>
      <c r="C17" s="5">
        <f t="shared" si="0"/>
        <v>30500</v>
      </c>
      <c r="D17" s="6">
        <v>30.5</v>
      </c>
      <c r="E17" s="13">
        <v>7.28</v>
      </c>
      <c r="F17" s="13">
        <v>7.61</v>
      </c>
      <c r="G17" s="6">
        <v>156</v>
      </c>
      <c r="H17" s="6">
        <v>19</v>
      </c>
      <c r="I17" s="6">
        <v>322</v>
      </c>
      <c r="J17" s="6">
        <v>42</v>
      </c>
      <c r="K17" s="5" t="s">
        <v>20</v>
      </c>
      <c r="L17" s="11">
        <v>600</v>
      </c>
      <c r="M17" s="5">
        <v>0.4</v>
      </c>
      <c r="N17" s="16">
        <v>26.9</v>
      </c>
      <c r="O17" s="16">
        <v>1100000</v>
      </c>
      <c r="P17" s="41"/>
    </row>
    <row r="18" spans="2:17" x14ac:dyDescent="0.3">
      <c r="B18" s="65">
        <v>44300</v>
      </c>
      <c r="C18" s="5">
        <f t="shared" si="0"/>
        <v>28800</v>
      </c>
      <c r="D18" s="6">
        <v>28.8</v>
      </c>
      <c r="E18" s="13">
        <v>7.31</v>
      </c>
      <c r="F18" s="13">
        <v>7.65</v>
      </c>
      <c r="G18" s="6">
        <v>153</v>
      </c>
      <c r="H18" s="6">
        <v>21</v>
      </c>
      <c r="I18" s="6">
        <v>316</v>
      </c>
      <c r="J18" s="6">
        <v>38</v>
      </c>
      <c r="K18" s="5" t="s">
        <v>20</v>
      </c>
      <c r="L18" s="11">
        <v>700</v>
      </c>
      <c r="M18" s="5">
        <v>0.3</v>
      </c>
      <c r="N18" s="16">
        <v>23.7</v>
      </c>
      <c r="O18" s="16">
        <v>1700000</v>
      </c>
      <c r="P18" s="41"/>
      <c r="Q18" s="46"/>
    </row>
    <row r="19" spans="2:17" x14ac:dyDescent="0.3">
      <c r="B19" s="65">
        <v>44301</v>
      </c>
      <c r="C19" s="5">
        <f t="shared" si="0"/>
        <v>28340</v>
      </c>
      <c r="D19" s="5">
        <v>28.34</v>
      </c>
      <c r="E19" s="13">
        <v>7.41</v>
      </c>
      <c r="F19" s="13">
        <v>7.63</v>
      </c>
      <c r="G19" s="6">
        <v>159</v>
      </c>
      <c r="H19" s="6">
        <v>23</v>
      </c>
      <c r="I19" s="6">
        <v>313</v>
      </c>
      <c r="J19" s="6">
        <v>36</v>
      </c>
      <c r="K19" s="5" t="s">
        <v>20</v>
      </c>
      <c r="L19" s="11">
        <v>600</v>
      </c>
      <c r="M19" s="5">
        <v>0.5</v>
      </c>
      <c r="N19" s="16">
        <v>24.6</v>
      </c>
      <c r="O19" s="16">
        <v>1400000</v>
      </c>
      <c r="P19" s="41"/>
    </row>
    <row r="20" spans="2:17" x14ac:dyDescent="0.3">
      <c r="B20" s="65">
        <v>44302</v>
      </c>
      <c r="C20" s="5">
        <f t="shared" si="0"/>
        <v>29400</v>
      </c>
      <c r="D20" s="16">
        <v>29.4</v>
      </c>
      <c r="E20" s="13">
        <v>7.35</v>
      </c>
      <c r="F20" s="13">
        <v>7.57</v>
      </c>
      <c r="G20" s="6">
        <v>156</v>
      </c>
      <c r="H20" s="6">
        <v>22</v>
      </c>
      <c r="I20" s="6">
        <v>319</v>
      </c>
      <c r="J20" s="6">
        <v>34</v>
      </c>
      <c r="K20" s="5" t="s">
        <v>20</v>
      </c>
      <c r="L20" s="11">
        <v>700</v>
      </c>
      <c r="M20" s="5">
        <v>0.4</v>
      </c>
      <c r="N20" s="16">
        <v>21.4</v>
      </c>
      <c r="O20" s="16">
        <v>1600000</v>
      </c>
      <c r="P20" s="41"/>
    </row>
    <row r="21" spans="2:17" x14ac:dyDescent="0.3">
      <c r="B21" s="65">
        <v>44303</v>
      </c>
      <c r="C21" s="5">
        <f t="shared" si="0"/>
        <v>29550</v>
      </c>
      <c r="D21" s="5">
        <v>29.55</v>
      </c>
      <c r="E21" s="13">
        <v>7.37</v>
      </c>
      <c r="F21" s="13">
        <v>7.67</v>
      </c>
      <c r="G21" s="32">
        <v>153</v>
      </c>
      <c r="H21" s="6">
        <v>24</v>
      </c>
      <c r="I21" s="6">
        <v>322</v>
      </c>
      <c r="J21" s="6">
        <v>36</v>
      </c>
      <c r="K21" s="5" t="s">
        <v>20</v>
      </c>
      <c r="L21" s="11">
        <v>800</v>
      </c>
      <c r="M21" s="5">
        <v>0.3</v>
      </c>
      <c r="N21" s="16">
        <v>22.2</v>
      </c>
      <c r="O21" s="16">
        <v>1500000</v>
      </c>
      <c r="P21" s="41"/>
    </row>
    <row r="22" spans="2:17" x14ac:dyDescent="0.3">
      <c r="B22" s="65">
        <v>44304</v>
      </c>
      <c r="C22" s="5">
        <f t="shared" si="0"/>
        <v>30200</v>
      </c>
      <c r="D22" s="6">
        <v>30.2</v>
      </c>
      <c r="E22" s="13">
        <v>7.44</v>
      </c>
      <c r="F22" s="13">
        <v>7.52</v>
      </c>
      <c r="G22" s="32">
        <v>159</v>
      </c>
      <c r="H22" s="6">
        <v>21</v>
      </c>
      <c r="I22" s="6">
        <v>328</v>
      </c>
      <c r="J22" s="6">
        <v>33</v>
      </c>
      <c r="K22" s="5" t="s">
        <v>20</v>
      </c>
      <c r="L22" s="11">
        <v>700</v>
      </c>
      <c r="M22" s="5">
        <v>0.2</v>
      </c>
      <c r="N22" s="16">
        <v>23.4</v>
      </c>
      <c r="O22" s="16">
        <v>1300000</v>
      </c>
      <c r="P22" s="41"/>
    </row>
    <row r="23" spans="2:17" x14ac:dyDescent="0.3">
      <c r="B23" s="65">
        <v>44305</v>
      </c>
      <c r="C23" s="5">
        <f t="shared" si="0"/>
        <v>27880</v>
      </c>
      <c r="D23" s="6">
        <v>27.88</v>
      </c>
      <c r="E23" s="13">
        <v>7.46</v>
      </c>
      <c r="F23" s="13">
        <v>7.55</v>
      </c>
      <c r="G23" s="32">
        <v>163</v>
      </c>
      <c r="H23" s="6">
        <v>20</v>
      </c>
      <c r="I23" s="6">
        <v>332</v>
      </c>
      <c r="J23" s="6">
        <v>32</v>
      </c>
      <c r="K23" s="5" t="s">
        <v>20</v>
      </c>
      <c r="L23" s="11">
        <v>800</v>
      </c>
      <c r="M23" s="5">
        <v>0.3</v>
      </c>
      <c r="N23" s="16">
        <v>22.5</v>
      </c>
      <c r="O23" s="16">
        <v>1400000</v>
      </c>
      <c r="P23" s="41"/>
    </row>
    <row r="24" spans="2:17" x14ac:dyDescent="0.3">
      <c r="B24" s="65">
        <v>44306</v>
      </c>
      <c r="C24" s="5">
        <f t="shared" si="0"/>
        <v>28210</v>
      </c>
      <c r="D24" s="6">
        <v>28.21</v>
      </c>
      <c r="E24" s="13">
        <v>7.38</v>
      </c>
      <c r="F24" s="13">
        <v>7.58</v>
      </c>
      <c r="G24" s="32">
        <v>166</v>
      </c>
      <c r="H24" s="6">
        <v>22</v>
      </c>
      <c r="I24" s="6">
        <v>325</v>
      </c>
      <c r="J24" s="6">
        <v>30</v>
      </c>
      <c r="K24" s="5" t="s">
        <v>20</v>
      </c>
      <c r="L24" s="11">
        <v>600</v>
      </c>
      <c r="M24" s="5">
        <v>0.4</v>
      </c>
      <c r="N24" s="16">
        <v>24.5</v>
      </c>
      <c r="O24" s="16">
        <v>1700000</v>
      </c>
      <c r="P24" s="41"/>
    </row>
    <row r="25" spans="2:17" x14ac:dyDescent="0.3">
      <c r="B25" s="65">
        <v>44307</v>
      </c>
      <c r="C25" s="5">
        <f t="shared" si="0"/>
        <v>29310</v>
      </c>
      <c r="D25" s="6">
        <v>29.31</v>
      </c>
      <c r="E25" s="13">
        <v>7.35</v>
      </c>
      <c r="F25" s="13">
        <v>7.61</v>
      </c>
      <c r="G25" s="32">
        <v>173</v>
      </c>
      <c r="H25" s="6">
        <v>19</v>
      </c>
      <c r="I25" s="6">
        <v>315</v>
      </c>
      <c r="J25" s="6">
        <v>35</v>
      </c>
      <c r="K25" s="5" t="s">
        <v>20</v>
      </c>
      <c r="L25" s="11">
        <v>800</v>
      </c>
      <c r="M25" s="5">
        <v>0.3</v>
      </c>
      <c r="N25" s="16">
        <v>23.3</v>
      </c>
      <c r="O25" s="16">
        <v>1300000</v>
      </c>
      <c r="P25" s="41"/>
    </row>
    <row r="26" spans="2:17" x14ac:dyDescent="0.3">
      <c r="B26" s="65">
        <v>44308</v>
      </c>
      <c r="C26" s="5">
        <f t="shared" si="0"/>
        <v>28700</v>
      </c>
      <c r="D26" s="6">
        <v>28.7</v>
      </c>
      <c r="E26" s="13">
        <v>7.42</v>
      </c>
      <c r="F26" s="13">
        <v>7.51</v>
      </c>
      <c r="G26" s="32">
        <v>159</v>
      </c>
      <c r="H26" s="6">
        <v>21</v>
      </c>
      <c r="I26" s="6">
        <v>321</v>
      </c>
      <c r="J26" s="6">
        <v>33</v>
      </c>
      <c r="K26" s="5" t="s">
        <v>20</v>
      </c>
      <c r="L26" s="11">
        <v>700</v>
      </c>
      <c r="M26" s="5">
        <v>0.2</v>
      </c>
      <c r="N26" s="16">
        <v>25.9</v>
      </c>
      <c r="O26" s="16">
        <v>1100000</v>
      </c>
      <c r="P26" s="41"/>
    </row>
    <row r="27" spans="2:17" x14ac:dyDescent="0.3">
      <c r="B27" s="65">
        <v>44309</v>
      </c>
      <c r="C27" s="5">
        <f t="shared" si="0"/>
        <v>28840</v>
      </c>
      <c r="D27" s="6">
        <v>28.84</v>
      </c>
      <c r="E27" s="13">
        <v>7.44</v>
      </c>
      <c r="F27" s="13">
        <v>7.55</v>
      </c>
      <c r="G27" s="32">
        <v>163</v>
      </c>
      <c r="H27" s="6">
        <v>23</v>
      </c>
      <c r="I27" s="6">
        <v>318</v>
      </c>
      <c r="J27" s="6">
        <v>30</v>
      </c>
      <c r="K27" s="5" t="s">
        <v>20</v>
      </c>
      <c r="L27" s="11">
        <v>600</v>
      </c>
      <c r="M27" s="5">
        <v>0.3</v>
      </c>
      <c r="N27" s="16">
        <v>22.1</v>
      </c>
      <c r="O27" s="16">
        <v>1300000</v>
      </c>
      <c r="P27" s="41"/>
    </row>
    <row r="28" spans="2:17" x14ac:dyDescent="0.3">
      <c r="B28" s="65">
        <v>44310</v>
      </c>
      <c r="C28" s="5">
        <f t="shared" si="0"/>
        <v>31190</v>
      </c>
      <c r="D28" s="6">
        <v>31.19</v>
      </c>
      <c r="E28" s="13">
        <v>7.37</v>
      </c>
      <c r="F28" s="13">
        <v>7.52</v>
      </c>
      <c r="G28" s="32">
        <v>156</v>
      </c>
      <c r="H28" s="6">
        <v>25</v>
      </c>
      <c r="I28" s="6">
        <v>312</v>
      </c>
      <c r="J28" s="6">
        <v>32</v>
      </c>
      <c r="K28" s="5" t="s">
        <v>20</v>
      </c>
      <c r="L28" s="11">
        <v>500</v>
      </c>
      <c r="M28" s="5">
        <v>0.4</v>
      </c>
      <c r="N28" s="16">
        <v>21.9</v>
      </c>
      <c r="O28" s="16">
        <v>1700000</v>
      </c>
      <c r="P28" s="41"/>
    </row>
    <row r="29" spans="2:17" x14ac:dyDescent="0.3">
      <c r="B29" s="65">
        <v>44311</v>
      </c>
      <c r="C29" s="5">
        <f t="shared" si="0"/>
        <v>30870</v>
      </c>
      <c r="D29" s="6">
        <v>30.87</v>
      </c>
      <c r="E29" s="13">
        <v>7.39</v>
      </c>
      <c r="F29" s="13">
        <v>7.65</v>
      </c>
      <c r="G29" s="32">
        <v>159</v>
      </c>
      <c r="H29" s="6">
        <v>22</v>
      </c>
      <c r="I29" s="6">
        <v>308</v>
      </c>
      <c r="J29" s="6">
        <v>34</v>
      </c>
      <c r="K29" s="5" t="s">
        <v>20</v>
      </c>
      <c r="L29" s="11">
        <v>700</v>
      </c>
      <c r="M29" s="5">
        <v>0.2</v>
      </c>
      <c r="N29" s="16">
        <v>24.3</v>
      </c>
      <c r="O29" s="16">
        <v>1100000</v>
      </c>
      <c r="P29" s="41"/>
    </row>
    <row r="30" spans="2:17" x14ac:dyDescent="0.3">
      <c r="B30" s="65">
        <v>44312</v>
      </c>
      <c r="C30" s="5">
        <f t="shared" si="0"/>
        <v>22130</v>
      </c>
      <c r="D30" s="17">
        <v>22.13</v>
      </c>
      <c r="E30" s="14">
        <v>7.35</v>
      </c>
      <c r="F30" s="14">
        <v>7.61</v>
      </c>
      <c r="G30" s="34">
        <v>153</v>
      </c>
      <c r="H30" s="17">
        <v>20</v>
      </c>
      <c r="I30" s="17">
        <v>303</v>
      </c>
      <c r="J30" s="17">
        <v>36</v>
      </c>
      <c r="K30" s="5" t="s">
        <v>20</v>
      </c>
      <c r="L30" s="21">
        <v>800</v>
      </c>
      <c r="M30" s="19">
        <v>0.3</v>
      </c>
      <c r="N30" s="20">
        <v>25.4</v>
      </c>
      <c r="O30" s="20">
        <v>1400000</v>
      </c>
      <c r="P30" s="107" t="s">
        <v>39</v>
      </c>
    </row>
    <row r="31" spans="2:17" x14ac:dyDescent="0.3">
      <c r="B31" s="65">
        <v>44313</v>
      </c>
      <c r="C31" s="5">
        <f t="shared" si="0"/>
        <v>21700</v>
      </c>
      <c r="D31" s="20">
        <v>21.7</v>
      </c>
      <c r="E31" s="14">
        <v>7.42</v>
      </c>
      <c r="F31" s="14">
        <v>7.55</v>
      </c>
      <c r="G31" s="34">
        <v>156</v>
      </c>
      <c r="H31" s="17">
        <v>18</v>
      </c>
      <c r="I31" s="17">
        <v>310</v>
      </c>
      <c r="J31" s="17">
        <v>33</v>
      </c>
      <c r="K31" s="5" t="s">
        <v>20</v>
      </c>
      <c r="L31" s="21">
        <v>700</v>
      </c>
      <c r="M31" s="19">
        <v>0.2</v>
      </c>
      <c r="N31" s="20">
        <v>25.8</v>
      </c>
      <c r="O31" s="20">
        <v>1300000</v>
      </c>
      <c r="P31" s="108"/>
    </row>
    <row r="32" spans="2:17" x14ac:dyDescent="0.3">
      <c r="B32" s="65">
        <v>44314</v>
      </c>
      <c r="C32" s="5">
        <f t="shared" si="0"/>
        <v>22270</v>
      </c>
      <c r="D32" s="19">
        <v>22.27</v>
      </c>
      <c r="E32" s="20">
        <v>7.44</v>
      </c>
      <c r="F32" s="20">
        <v>7.59</v>
      </c>
      <c r="G32" s="37">
        <v>163</v>
      </c>
      <c r="H32" s="37">
        <v>16</v>
      </c>
      <c r="I32" s="37">
        <v>316</v>
      </c>
      <c r="J32" s="37">
        <v>35</v>
      </c>
      <c r="K32" s="5" t="s">
        <v>20</v>
      </c>
      <c r="L32" s="64">
        <v>800</v>
      </c>
      <c r="M32" s="19">
        <v>0.2</v>
      </c>
      <c r="N32" s="20">
        <v>28.6</v>
      </c>
      <c r="O32" s="20">
        <v>1700000</v>
      </c>
      <c r="P32" s="109"/>
    </row>
    <row r="33" spans="2:16" x14ac:dyDescent="0.3">
      <c r="B33" s="65">
        <v>44315</v>
      </c>
      <c r="C33" s="5">
        <f t="shared" si="0"/>
        <v>27230</v>
      </c>
      <c r="D33" s="19">
        <v>27.23</v>
      </c>
      <c r="E33" s="20">
        <v>7.47</v>
      </c>
      <c r="F33" s="20">
        <v>7.63</v>
      </c>
      <c r="G33" s="37">
        <v>159</v>
      </c>
      <c r="H33" s="37">
        <v>18</v>
      </c>
      <c r="I33" s="37">
        <v>325</v>
      </c>
      <c r="J33" s="37">
        <v>37</v>
      </c>
      <c r="K33" s="5" t="s">
        <v>20</v>
      </c>
      <c r="L33" s="21">
        <v>700</v>
      </c>
      <c r="M33" s="19">
        <v>0.2</v>
      </c>
      <c r="N33" s="20">
        <v>26.2</v>
      </c>
      <c r="O33" s="20">
        <v>1100000</v>
      </c>
      <c r="P33" s="41"/>
    </row>
    <row r="34" spans="2:16" ht="15" thickBot="1" x14ac:dyDescent="0.35">
      <c r="B34" s="66">
        <v>44316</v>
      </c>
      <c r="C34" s="30">
        <f t="shared" si="0"/>
        <v>29010</v>
      </c>
      <c r="D34" s="31">
        <v>29.01</v>
      </c>
      <c r="E34" s="48">
        <v>7.38</v>
      </c>
      <c r="F34" s="48">
        <v>7.55</v>
      </c>
      <c r="G34" s="47">
        <v>153</v>
      </c>
      <c r="H34" s="47">
        <v>20</v>
      </c>
      <c r="I34" s="47">
        <v>333</v>
      </c>
      <c r="J34" s="47">
        <v>39</v>
      </c>
      <c r="K34" s="27" t="s">
        <v>20</v>
      </c>
      <c r="L34" s="49">
        <v>800</v>
      </c>
      <c r="M34" s="30">
        <v>0.2</v>
      </c>
      <c r="N34" s="48">
        <v>23.9</v>
      </c>
      <c r="O34" s="48">
        <v>1300000</v>
      </c>
      <c r="P34" s="41"/>
    </row>
    <row r="35" spans="2:16" ht="15" thickBot="1" x14ac:dyDescent="0.35">
      <c r="B35" s="42" t="s">
        <v>21</v>
      </c>
      <c r="C35" s="12">
        <f t="shared" ref="C35:O35" si="1">AVERAGE(C5:C34)</f>
        <v>29998</v>
      </c>
      <c r="D35" s="12">
        <f t="shared" si="1"/>
        <v>29.998000000000005</v>
      </c>
      <c r="E35" s="12">
        <f t="shared" si="1"/>
        <v>7.391333333333332</v>
      </c>
      <c r="F35" s="12">
        <f t="shared" si="1"/>
        <v>7.5846666666666689</v>
      </c>
      <c r="G35" s="12">
        <f t="shared" si="1"/>
        <v>159.80000000000001</v>
      </c>
      <c r="H35" s="12">
        <f t="shared" si="1"/>
        <v>21.166666666666668</v>
      </c>
      <c r="I35" s="12">
        <f t="shared" si="1"/>
        <v>316.3</v>
      </c>
      <c r="J35" s="12">
        <f t="shared" si="1"/>
        <v>35.833333333333336</v>
      </c>
      <c r="K35" s="12" t="s">
        <v>20</v>
      </c>
      <c r="L35" s="12">
        <f t="shared" si="1"/>
        <v>663.33333333333337</v>
      </c>
      <c r="M35" s="12">
        <f t="shared" si="1"/>
        <v>0.33333333333333326</v>
      </c>
      <c r="N35" s="12">
        <f t="shared" si="1"/>
        <v>23.939999999999998</v>
      </c>
      <c r="O35" s="12">
        <f t="shared" si="1"/>
        <v>1393333.3333333333</v>
      </c>
      <c r="P35" s="79"/>
    </row>
    <row r="36" spans="2:16" ht="19.5" customHeight="1" thickBot="1" x14ac:dyDescent="0.35">
      <c r="D36" s="80">
        <f>SUM(D5:D34)</f>
        <v>899.94000000000017</v>
      </c>
    </row>
    <row r="37" spans="2:16" ht="19.5" customHeight="1" x14ac:dyDescent="0.3"/>
    <row r="38" spans="2:16" ht="19.5" customHeight="1" x14ac:dyDescent="0.3"/>
    <row r="39" spans="2:16" ht="60" customHeight="1" x14ac:dyDescent="0.3">
      <c r="B39" s="45" t="s">
        <v>32</v>
      </c>
      <c r="C39" s="81" t="s">
        <v>33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</row>
    <row r="40" spans="2:16" ht="19.5" customHeight="1" x14ac:dyDescent="0.3">
      <c r="B40" s="74" t="s">
        <v>36</v>
      </c>
      <c r="C40" s="75">
        <f>MIN(C6:C35)</f>
        <v>21700</v>
      </c>
      <c r="D40" s="75">
        <f t="shared" ref="D40:J40" si="2">MIN(D6:D35)</f>
        <v>21.7</v>
      </c>
      <c r="E40" s="75">
        <f t="shared" si="2"/>
        <v>7.28</v>
      </c>
      <c r="F40" s="75">
        <f t="shared" si="2"/>
        <v>7.51</v>
      </c>
      <c r="G40" s="75">
        <f t="shared" si="2"/>
        <v>153</v>
      </c>
      <c r="H40" s="75">
        <f t="shared" si="2"/>
        <v>16</v>
      </c>
      <c r="I40" s="75">
        <f t="shared" si="2"/>
        <v>303</v>
      </c>
      <c r="J40" s="75">
        <f t="shared" si="2"/>
        <v>30</v>
      </c>
      <c r="K40" s="74"/>
      <c r="L40" s="75">
        <f t="shared" ref="L40:O40" si="3">MIN(L6:L35)</f>
        <v>500</v>
      </c>
      <c r="M40" s="75">
        <f t="shared" si="3"/>
        <v>0.2</v>
      </c>
      <c r="N40" s="75">
        <f t="shared" si="3"/>
        <v>21.4</v>
      </c>
      <c r="O40" s="75">
        <f t="shared" si="3"/>
        <v>1100000</v>
      </c>
    </row>
    <row r="41" spans="2:16" ht="19.5" customHeight="1" x14ac:dyDescent="0.3">
      <c r="B41" s="74" t="s">
        <v>37</v>
      </c>
      <c r="C41" s="75">
        <f>MAX(C6:C35)</f>
        <v>36930</v>
      </c>
      <c r="D41" s="75">
        <f t="shared" ref="D41:J41" si="4">MAX(D6:D35)</f>
        <v>36.93</v>
      </c>
      <c r="E41" s="75">
        <f t="shared" si="4"/>
        <v>7.47</v>
      </c>
      <c r="F41" s="75">
        <f t="shared" si="4"/>
        <v>7.67</v>
      </c>
      <c r="G41" s="75">
        <f t="shared" si="4"/>
        <v>173</v>
      </c>
      <c r="H41" s="75">
        <f t="shared" si="4"/>
        <v>25</v>
      </c>
      <c r="I41" s="75">
        <f t="shared" si="4"/>
        <v>333</v>
      </c>
      <c r="J41" s="75">
        <f t="shared" si="4"/>
        <v>42</v>
      </c>
      <c r="K41" s="74"/>
      <c r="L41" s="75">
        <f t="shared" ref="L41:O41" si="5">MAX(L6:L35)</f>
        <v>800</v>
      </c>
      <c r="M41" s="75">
        <f t="shared" si="5"/>
        <v>0.5</v>
      </c>
      <c r="N41" s="75">
        <f t="shared" si="5"/>
        <v>28.6</v>
      </c>
      <c r="O41" s="75">
        <f t="shared" si="5"/>
        <v>1700000</v>
      </c>
    </row>
    <row r="42" spans="2:16" ht="19.5" customHeight="1" x14ac:dyDescent="0.3"/>
    <row r="43" spans="2:16" ht="19.5" customHeight="1" x14ac:dyDescent="0.3"/>
    <row r="44" spans="2:16" ht="19.5" customHeight="1" x14ac:dyDescent="0.3"/>
    <row r="45" spans="2:16" ht="19.5" customHeight="1" x14ac:dyDescent="0.3"/>
    <row r="46" spans="2:16" ht="19.5" customHeight="1" x14ac:dyDescent="0.3"/>
    <row r="47" spans="2:16" ht="19.5" customHeight="1" x14ac:dyDescent="0.3"/>
    <row r="48" spans="2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</sheetData>
  <mergeCells count="11">
    <mergeCell ref="C39:O39"/>
    <mergeCell ref="B2:P2"/>
    <mergeCell ref="B3:B4"/>
    <mergeCell ref="C3:D3"/>
    <mergeCell ref="E3:F3"/>
    <mergeCell ref="G3:H3"/>
    <mergeCell ref="I3:J3"/>
    <mergeCell ref="K3:L3"/>
    <mergeCell ref="P3:P4"/>
    <mergeCell ref="N3:O3"/>
    <mergeCell ref="P30:P3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2"/>
  <sheetViews>
    <sheetView topLeftCell="D3" zoomScale="111" workbookViewId="0">
      <selection activeCell="R3" sqref="R1:R1048576"/>
    </sheetView>
  </sheetViews>
  <sheetFormatPr defaultColWidth="9.109375" defaultRowHeight="14.4" x14ac:dyDescent="0.3"/>
  <cols>
    <col min="1" max="1" width="2.44140625" style="1" customWidth="1"/>
    <col min="2" max="2" width="15.6640625" style="1" customWidth="1"/>
    <col min="3" max="5" width="10.6640625" style="1" customWidth="1"/>
    <col min="6" max="6" width="10.44140625" style="1" customWidth="1"/>
    <col min="7" max="7" width="10.6640625" style="1" customWidth="1"/>
    <col min="8" max="8" width="10.109375" style="1" customWidth="1"/>
    <col min="9" max="14" width="10.6640625" style="1" customWidth="1"/>
    <col min="15" max="15" width="12.33203125" style="1" customWidth="1"/>
    <col min="16" max="16" width="33.109375" style="1" customWidth="1"/>
    <col min="17" max="16384" width="9.109375" style="1"/>
  </cols>
  <sheetData>
    <row r="1" spans="1:44" ht="15" thickBot="1" x14ac:dyDescent="0.35"/>
    <row r="2" spans="1:44" ht="69.75" customHeight="1" thickBot="1" x14ac:dyDescent="0.35">
      <c r="A2" s="2"/>
      <c r="B2" s="110" t="s">
        <v>28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89.25" customHeight="1" x14ac:dyDescent="0.3">
      <c r="A3" s="2"/>
      <c r="B3" s="113" t="s">
        <v>1</v>
      </c>
      <c r="C3" s="115" t="s">
        <v>2</v>
      </c>
      <c r="D3" s="116"/>
      <c r="E3" s="102" t="s">
        <v>3</v>
      </c>
      <c r="F3" s="102"/>
      <c r="G3" s="103" t="s">
        <v>4</v>
      </c>
      <c r="H3" s="83"/>
      <c r="I3" s="104" t="s">
        <v>5</v>
      </c>
      <c r="J3" s="83"/>
      <c r="K3" s="105" t="s">
        <v>6</v>
      </c>
      <c r="L3" s="83"/>
      <c r="M3" s="10" t="s">
        <v>7</v>
      </c>
      <c r="N3" s="93" t="s">
        <v>29</v>
      </c>
      <c r="O3" s="93"/>
      <c r="P3" s="117" t="s">
        <v>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81" customHeight="1" thickBot="1" x14ac:dyDescent="0.35">
      <c r="A4" s="3"/>
      <c r="B4" s="114"/>
      <c r="C4" s="55" t="s">
        <v>9</v>
      </c>
      <c r="D4" s="56" t="s">
        <v>10</v>
      </c>
      <c r="E4" s="57" t="s">
        <v>11</v>
      </c>
      <c r="F4" s="57" t="s">
        <v>12</v>
      </c>
      <c r="G4" s="58" t="s">
        <v>13</v>
      </c>
      <c r="H4" s="58" t="s">
        <v>26</v>
      </c>
      <c r="I4" s="59" t="s">
        <v>15</v>
      </c>
      <c r="J4" s="59" t="s">
        <v>27</v>
      </c>
      <c r="K4" s="60" t="s">
        <v>17</v>
      </c>
      <c r="L4" s="60" t="s">
        <v>18</v>
      </c>
      <c r="M4" s="61" t="s">
        <v>19</v>
      </c>
      <c r="N4" s="60" t="s">
        <v>30</v>
      </c>
      <c r="O4" s="60" t="s">
        <v>31</v>
      </c>
      <c r="P4" s="118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5" customHeight="1" x14ac:dyDescent="0.3">
      <c r="B5" s="9">
        <v>44287</v>
      </c>
      <c r="C5" s="4">
        <f>D5*1000</f>
        <v>24700</v>
      </c>
      <c r="D5" s="40">
        <v>24.7</v>
      </c>
      <c r="E5" s="51">
        <v>7.15</v>
      </c>
      <c r="F5" s="51">
        <v>7.78</v>
      </c>
      <c r="G5" s="40">
        <v>128</v>
      </c>
      <c r="H5" s="40">
        <v>14</v>
      </c>
      <c r="I5" s="40">
        <v>256</v>
      </c>
      <c r="J5" s="40">
        <v>22</v>
      </c>
      <c r="K5" s="4" t="s">
        <v>20</v>
      </c>
      <c r="L5" s="52">
        <v>600</v>
      </c>
      <c r="M5" s="53">
        <v>0.3</v>
      </c>
      <c r="N5" s="54">
        <v>24.53</v>
      </c>
      <c r="O5" s="54">
        <v>1300000</v>
      </c>
      <c r="P5" s="62"/>
    </row>
    <row r="6" spans="1:44" ht="15" customHeight="1" x14ac:dyDescent="0.3">
      <c r="B6" s="65">
        <v>44288</v>
      </c>
      <c r="C6" s="5">
        <f t="shared" ref="C6:C34" si="0">D6*1000</f>
        <v>23780</v>
      </c>
      <c r="D6" s="17">
        <v>23.78</v>
      </c>
      <c r="E6" s="14">
        <v>7.25</v>
      </c>
      <c r="F6" s="14">
        <v>7.54</v>
      </c>
      <c r="G6" s="17">
        <v>125</v>
      </c>
      <c r="H6" s="17">
        <v>13</v>
      </c>
      <c r="I6" s="17">
        <v>264</v>
      </c>
      <c r="J6" s="17">
        <v>20</v>
      </c>
      <c r="K6" s="5" t="s">
        <v>20</v>
      </c>
      <c r="L6" s="21">
        <v>400</v>
      </c>
      <c r="M6" s="19">
        <v>0.2</v>
      </c>
      <c r="N6" s="20">
        <v>23.25</v>
      </c>
      <c r="O6" s="20">
        <v>1700000</v>
      </c>
      <c r="P6" s="41"/>
    </row>
    <row r="7" spans="1:44" ht="15" customHeight="1" x14ac:dyDescent="0.3">
      <c r="B7" s="65">
        <v>44289</v>
      </c>
      <c r="C7" s="5">
        <f t="shared" si="0"/>
        <v>23750</v>
      </c>
      <c r="D7" s="17">
        <v>23.75</v>
      </c>
      <c r="E7" s="14">
        <v>7.11</v>
      </c>
      <c r="F7" s="14">
        <v>7.63</v>
      </c>
      <c r="G7" s="17">
        <v>130</v>
      </c>
      <c r="H7" s="17">
        <v>15</v>
      </c>
      <c r="I7" s="17">
        <v>250</v>
      </c>
      <c r="J7" s="17">
        <v>24</v>
      </c>
      <c r="K7" s="5" t="s">
        <v>20</v>
      </c>
      <c r="L7" s="21">
        <v>500</v>
      </c>
      <c r="M7" s="19">
        <v>0.3</v>
      </c>
      <c r="N7" s="20">
        <v>25.43</v>
      </c>
      <c r="O7" s="20">
        <v>1400000</v>
      </c>
      <c r="P7" s="41"/>
    </row>
    <row r="8" spans="1:44" ht="15" customHeight="1" x14ac:dyDescent="0.3">
      <c r="B8" s="65">
        <v>44290</v>
      </c>
      <c r="C8" s="5">
        <f t="shared" si="0"/>
        <v>25640</v>
      </c>
      <c r="D8" s="17">
        <v>25.64</v>
      </c>
      <c r="E8" s="14">
        <v>7.28</v>
      </c>
      <c r="F8" s="14">
        <v>7.78</v>
      </c>
      <c r="G8" s="17">
        <v>138</v>
      </c>
      <c r="H8" s="17">
        <v>13</v>
      </c>
      <c r="I8" s="17">
        <v>276</v>
      </c>
      <c r="J8" s="17">
        <v>21</v>
      </c>
      <c r="K8" s="5" t="s">
        <v>20</v>
      </c>
      <c r="L8" s="21">
        <v>400</v>
      </c>
      <c r="M8" s="19">
        <v>0.3</v>
      </c>
      <c r="N8" s="20">
        <v>23.4</v>
      </c>
      <c r="O8" s="20">
        <v>1700000</v>
      </c>
      <c r="P8" s="41"/>
    </row>
    <row r="9" spans="1:44" ht="15" customHeight="1" x14ac:dyDescent="0.3">
      <c r="B9" s="65">
        <v>44291</v>
      </c>
      <c r="C9" s="5">
        <f t="shared" si="0"/>
        <v>25720</v>
      </c>
      <c r="D9" s="17">
        <v>25.72</v>
      </c>
      <c r="E9" s="14">
        <v>7.14</v>
      </c>
      <c r="F9" s="14">
        <v>7.82</v>
      </c>
      <c r="G9" s="17">
        <v>142</v>
      </c>
      <c r="H9" s="17">
        <v>15</v>
      </c>
      <c r="I9" s="17">
        <v>256</v>
      </c>
      <c r="J9" s="17">
        <v>20</v>
      </c>
      <c r="K9" s="5" t="s">
        <v>20</v>
      </c>
      <c r="L9" s="21">
        <v>600</v>
      </c>
      <c r="M9" s="19">
        <v>0.3</v>
      </c>
      <c r="N9" s="20">
        <v>25.3</v>
      </c>
      <c r="O9" s="20">
        <v>1300000</v>
      </c>
      <c r="P9" s="41"/>
    </row>
    <row r="10" spans="1:44" ht="15" customHeight="1" x14ac:dyDescent="0.3">
      <c r="B10" s="65">
        <v>44292</v>
      </c>
      <c r="C10" s="5">
        <f t="shared" si="0"/>
        <v>25740</v>
      </c>
      <c r="D10" s="17">
        <v>25.74</v>
      </c>
      <c r="E10" s="14">
        <v>7.18</v>
      </c>
      <c r="F10" s="14">
        <v>7.79</v>
      </c>
      <c r="G10" s="17">
        <v>132</v>
      </c>
      <c r="H10" s="17">
        <v>14</v>
      </c>
      <c r="I10" s="17">
        <v>280</v>
      </c>
      <c r="J10" s="17">
        <v>22</v>
      </c>
      <c r="K10" s="5" t="s">
        <v>20</v>
      </c>
      <c r="L10" s="23">
        <v>500</v>
      </c>
      <c r="M10" s="25">
        <v>0.3</v>
      </c>
      <c r="N10" s="22">
        <v>24.01</v>
      </c>
      <c r="O10" s="20">
        <v>1200000</v>
      </c>
      <c r="P10" s="41"/>
    </row>
    <row r="11" spans="1:44" ht="15" customHeight="1" x14ac:dyDescent="0.3">
      <c r="B11" s="65">
        <v>44293</v>
      </c>
      <c r="C11" s="19">
        <f t="shared" si="0"/>
        <v>25510</v>
      </c>
      <c r="D11" s="17">
        <v>25.51</v>
      </c>
      <c r="E11" s="14">
        <v>7.25</v>
      </c>
      <c r="F11" s="14">
        <v>7.64</v>
      </c>
      <c r="G11" s="6">
        <v>140</v>
      </c>
      <c r="H11" s="6">
        <v>16</v>
      </c>
      <c r="I11" s="6">
        <v>260</v>
      </c>
      <c r="J11" s="6">
        <v>25</v>
      </c>
      <c r="K11" s="5" t="s">
        <v>20</v>
      </c>
      <c r="L11" s="23">
        <v>400</v>
      </c>
      <c r="M11" s="25">
        <v>0.3</v>
      </c>
      <c r="N11" s="22">
        <v>23.96</v>
      </c>
      <c r="O11" s="20">
        <v>1400000</v>
      </c>
      <c r="P11" s="41"/>
    </row>
    <row r="12" spans="1:44" ht="15" customHeight="1" x14ac:dyDescent="0.3">
      <c r="B12" s="65">
        <v>44294</v>
      </c>
      <c r="C12" s="19">
        <f t="shared" si="0"/>
        <v>25150</v>
      </c>
      <c r="D12" s="17">
        <v>25.15</v>
      </c>
      <c r="E12" s="14">
        <v>7.17</v>
      </c>
      <c r="F12" s="14">
        <v>7.69</v>
      </c>
      <c r="G12" s="6">
        <v>138</v>
      </c>
      <c r="H12" s="6">
        <v>14</v>
      </c>
      <c r="I12" s="6">
        <v>273</v>
      </c>
      <c r="J12" s="6">
        <v>21</v>
      </c>
      <c r="K12" s="5" t="s">
        <v>20</v>
      </c>
      <c r="L12" s="23">
        <v>600</v>
      </c>
      <c r="M12" s="25">
        <v>0.4</v>
      </c>
      <c r="N12" s="22">
        <v>24.83</v>
      </c>
      <c r="O12" s="20">
        <v>1700000</v>
      </c>
      <c r="P12" s="41"/>
    </row>
    <row r="13" spans="1:44" ht="15" customHeight="1" x14ac:dyDescent="0.3">
      <c r="B13" s="65">
        <v>44295</v>
      </c>
      <c r="C13" s="19">
        <f t="shared" si="0"/>
        <v>24850</v>
      </c>
      <c r="D13" s="17">
        <v>24.85</v>
      </c>
      <c r="E13" s="14">
        <v>7.18</v>
      </c>
      <c r="F13" s="14">
        <v>7.73</v>
      </c>
      <c r="G13" s="6">
        <v>145</v>
      </c>
      <c r="H13" s="6">
        <v>13</v>
      </c>
      <c r="I13" s="6">
        <v>260</v>
      </c>
      <c r="J13" s="6">
        <v>20</v>
      </c>
      <c r="K13" s="5" t="s">
        <v>20</v>
      </c>
      <c r="L13" s="23">
        <v>500</v>
      </c>
      <c r="M13" s="25">
        <v>0.3</v>
      </c>
      <c r="N13" s="22">
        <v>23.65</v>
      </c>
      <c r="O13" s="20">
        <v>1300000</v>
      </c>
      <c r="P13" s="41"/>
    </row>
    <row r="14" spans="1:44" ht="15" customHeight="1" x14ac:dyDescent="0.3">
      <c r="B14" s="65">
        <v>44296</v>
      </c>
      <c r="C14" s="5">
        <f t="shared" si="0"/>
        <v>26220</v>
      </c>
      <c r="D14" s="6">
        <v>26.22</v>
      </c>
      <c r="E14" s="13">
        <v>7.15</v>
      </c>
      <c r="F14" s="14">
        <v>7.69</v>
      </c>
      <c r="G14" s="6">
        <v>136</v>
      </c>
      <c r="H14" s="6">
        <v>15</v>
      </c>
      <c r="I14" s="6">
        <v>253</v>
      </c>
      <c r="J14" s="6">
        <v>19</v>
      </c>
      <c r="K14" s="5" t="s">
        <v>20</v>
      </c>
      <c r="L14" s="11">
        <v>400</v>
      </c>
      <c r="M14" s="5">
        <v>0.3</v>
      </c>
      <c r="N14" s="16">
        <v>24.72</v>
      </c>
      <c r="O14" s="16">
        <v>1700000</v>
      </c>
      <c r="P14" s="41"/>
    </row>
    <row r="15" spans="1:44" ht="15" customHeight="1" x14ac:dyDescent="0.3">
      <c r="B15" s="65">
        <v>44297</v>
      </c>
      <c r="C15" s="5">
        <f t="shared" si="0"/>
        <v>25860</v>
      </c>
      <c r="D15" s="6">
        <v>25.86</v>
      </c>
      <c r="E15" s="6">
        <v>7.1</v>
      </c>
      <c r="F15" s="6">
        <v>7.62</v>
      </c>
      <c r="G15" s="6">
        <v>140</v>
      </c>
      <c r="H15" s="6">
        <v>14</v>
      </c>
      <c r="I15" s="6">
        <v>275</v>
      </c>
      <c r="J15" s="6">
        <v>23</v>
      </c>
      <c r="K15" s="5" t="s">
        <v>20</v>
      </c>
      <c r="L15" s="11">
        <v>600</v>
      </c>
      <c r="M15" s="5">
        <v>0.2</v>
      </c>
      <c r="N15" s="16">
        <v>25.32</v>
      </c>
      <c r="O15" s="16">
        <v>1300000</v>
      </c>
      <c r="P15" s="41"/>
    </row>
    <row r="16" spans="1:44" ht="15" customHeight="1" x14ac:dyDescent="0.3">
      <c r="B16" s="65">
        <v>44298</v>
      </c>
      <c r="C16" s="5">
        <f t="shared" si="0"/>
        <v>26270</v>
      </c>
      <c r="D16" s="6">
        <v>26.27</v>
      </c>
      <c r="E16" s="13">
        <v>7.09</v>
      </c>
      <c r="F16" s="13">
        <v>7.69</v>
      </c>
      <c r="G16" s="6">
        <v>150</v>
      </c>
      <c r="H16" s="6">
        <v>16</v>
      </c>
      <c r="I16" s="6">
        <v>283</v>
      </c>
      <c r="J16" s="6">
        <v>20</v>
      </c>
      <c r="K16" s="5" t="s">
        <v>20</v>
      </c>
      <c r="L16" s="11">
        <v>400</v>
      </c>
      <c r="M16" s="5">
        <v>0.3</v>
      </c>
      <c r="N16" s="16">
        <v>23.42</v>
      </c>
      <c r="O16" s="16">
        <v>1700000</v>
      </c>
      <c r="P16" s="41"/>
    </row>
    <row r="17" spans="2:17" ht="15" customHeight="1" x14ac:dyDescent="0.3">
      <c r="B17" s="65">
        <v>44299</v>
      </c>
      <c r="C17" s="5">
        <f t="shared" si="0"/>
        <v>26320</v>
      </c>
      <c r="D17" s="6">
        <v>26.32</v>
      </c>
      <c r="E17" s="13">
        <v>7.13</v>
      </c>
      <c r="F17" s="13">
        <v>7.78</v>
      </c>
      <c r="G17" s="6">
        <v>138</v>
      </c>
      <c r="H17" s="6">
        <v>13</v>
      </c>
      <c r="I17" s="6">
        <v>253</v>
      </c>
      <c r="J17" s="6">
        <v>22</v>
      </c>
      <c r="K17" s="5" t="s">
        <v>20</v>
      </c>
      <c r="L17" s="11">
        <v>500</v>
      </c>
      <c r="M17" s="5">
        <v>0.3</v>
      </c>
      <c r="N17" s="16">
        <v>23.73</v>
      </c>
      <c r="O17" s="16">
        <v>1400000</v>
      </c>
      <c r="P17" s="41"/>
      <c r="Q17" s="46"/>
    </row>
    <row r="18" spans="2:17" ht="15" customHeight="1" x14ac:dyDescent="0.3">
      <c r="B18" s="65">
        <v>44300</v>
      </c>
      <c r="C18" s="5">
        <f t="shared" si="0"/>
        <v>26710</v>
      </c>
      <c r="D18" s="6">
        <v>26.71</v>
      </c>
      <c r="E18" s="13">
        <v>7.21</v>
      </c>
      <c r="F18" s="13">
        <v>7.62</v>
      </c>
      <c r="G18" s="6">
        <v>148</v>
      </c>
      <c r="H18" s="6">
        <v>12</v>
      </c>
      <c r="I18" s="6">
        <v>274</v>
      </c>
      <c r="J18" s="6">
        <v>18</v>
      </c>
      <c r="K18" s="5" t="s">
        <v>20</v>
      </c>
      <c r="L18" s="11">
        <v>700</v>
      </c>
      <c r="M18" s="5">
        <v>0.4</v>
      </c>
      <c r="N18" s="16">
        <v>24.17</v>
      </c>
      <c r="O18" s="16">
        <v>1200000</v>
      </c>
      <c r="P18" s="41"/>
      <c r="Q18" s="46"/>
    </row>
    <row r="19" spans="2:17" ht="15" customHeight="1" x14ac:dyDescent="0.3">
      <c r="B19" s="65">
        <v>44301</v>
      </c>
      <c r="C19" s="5">
        <f t="shared" si="0"/>
        <v>25200</v>
      </c>
      <c r="D19" s="16">
        <v>25.2</v>
      </c>
      <c r="E19" s="13">
        <v>7.17</v>
      </c>
      <c r="F19" s="13">
        <v>7.64</v>
      </c>
      <c r="G19" s="6">
        <v>140</v>
      </c>
      <c r="H19" s="6">
        <v>13</v>
      </c>
      <c r="I19" s="6">
        <v>248</v>
      </c>
      <c r="J19" s="6">
        <v>23</v>
      </c>
      <c r="K19" s="5" t="s">
        <v>20</v>
      </c>
      <c r="L19" s="11">
        <v>600</v>
      </c>
      <c r="M19" s="5">
        <v>0.2</v>
      </c>
      <c r="N19" s="16">
        <v>23.18</v>
      </c>
      <c r="O19" s="16">
        <v>1300000</v>
      </c>
      <c r="P19" s="41"/>
    </row>
    <row r="20" spans="2:17" ht="15" customHeight="1" x14ac:dyDescent="0.3">
      <c r="B20" s="65">
        <v>44302</v>
      </c>
      <c r="C20" s="5">
        <f t="shared" si="0"/>
        <v>26830</v>
      </c>
      <c r="D20" s="5">
        <v>26.83</v>
      </c>
      <c r="E20" s="13">
        <v>7.24</v>
      </c>
      <c r="F20" s="13">
        <v>7.77</v>
      </c>
      <c r="G20" s="6">
        <v>142</v>
      </c>
      <c r="H20" s="6">
        <v>11</v>
      </c>
      <c r="I20" s="6">
        <v>269</v>
      </c>
      <c r="J20" s="6">
        <v>20</v>
      </c>
      <c r="K20" s="5" t="s">
        <v>20</v>
      </c>
      <c r="L20" s="11">
        <v>700</v>
      </c>
      <c r="M20" s="5">
        <v>0.3</v>
      </c>
      <c r="N20" s="16">
        <v>25.22</v>
      </c>
      <c r="O20" s="16">
        <v>1700000</v>
      </c>
      <c r="P20" s="41"/>
    </row>
    <row r="21" spans="2:17" ht="15" customHeight="1" x14ac:dyDescent="0.3">
      <c r="B21" s="65">
        <v>44303</v>
      </c>
      <c r="C21" s="5">
        <f t="shared" si="0"/>
        <v>25470</v>
      </c>
      <c r="D21" s="5">
        <v>25.47</v>
      </c>
      <c r="E21" s="13">
        <v>7.12</v>
      </c>
      <c r="F21" s="13">
        <v>7.64</v>
      </c>
      <c r="G21" s="32">
        <v>135</v>
      </c>
      <c r="H21" s="6">
        <v>13</v>
      </c>
      <c r="I21" s="6">
        <v>261</v>
      </c>
      <c r="J21" s="6">
        <v>21</v>
      </c>
      <c r="K21" s="5" t="s">
        <v>20</v>
      </c>
      <c r="L21" s="11">
        <v>400</v>
      </c>
      <c r="M21" s="5">
        <v>0.3</v>
      </c>
      <c r="N21" s="16">
        <v>22.57</v>
      </c>
      <c r="O21" s="16">
        <v>1200000</v>
      </c>
      <c r="P21" s="41"/>
    </row>
    <row r="22" spans="2:17" ht="15" customHeight="1" x14ac:dyDescent="0.3">
      <c r="B22" s="67">
        <v>44304</v>
      </c>
      <c r="C22" s="68">
        <f t="shared" si="0"/>
        <v>26400</v>
      </c>
      <c r="D22" s="69">
        <v>26.4</v>
      </c>
      <c r="E22" s="69">
        <v>7.2</v>
      </c>
      <c r="F22" s="69">
        <v>7.6</v>
      </c>
      <c r="G22" s="70">
        <v>132</v>
      </c>
      <c r="H22" s="69">
        <v>12</v>
      </c>
      <c r="I22" s="69">
        <v>240</v>
      </c>
      <c r="J22" s="69">
        <v>19</v>
      </c>
      <c r="K22" s="68" t="s">
        <v>20</v>
      </c>
      <c r="L22" s="71">
        <v>600</v>
      </c>
      <c r="M22" s="68">
        <v>0.3</v>
      </c>
      <c r="N22" s="72">
        <v>21.17</v>
      </c>
      <c r="O22" s="72">
        <v>1700000</v>
      </c>
      <c r="P22" s="41"/>
    </row>
    <row r="23" spans="2:17" ht="15" customHeight="1" x14ac:dyDescent="0.3">
      <c r="B23" s="65">
        <v>44305</v>
      </c>
      <c r="C23" s="5">
        <f t="shared" si="0"/>
        <v>25500</v>
      </c>
      <c r="D23" s="6">
        <v>25.5</v>
      </c>
      <c r="E23" s="13">
        <v>7.13</v>
      </c>
      <c r="F23" s="6">
        <v>7.8</v>
      </c>
      <c r="G23" s="32">
        <v>128</v>
      </c>
      <c r="H23" s="6">
        <v>14</v>
      </c>
      <c r="I23" s="6">
        <v>273</v>
      </c>
      <c r="J23" s="6">
        <v>20</v>
      </c>
      <c r="K23" s="5" t="s">
        <v>20</v>
      </c>
      <c r="L23" s="11">
        <v>700</v>
      </c>
      <c r="M23" s="5">
        <v>0.2</v>
      </c>
      <c r="N23" s="16">
        <v>24.64</v>
      </c>
      <c r="O23" s="16">
        <v>1300000</v>
      </c>
      <c r="P23" s="41"/>
    </row>
    <row r="24" spans="2:17" ht="15" customHeight="1" x14ac:dyDescent="0.3">
      <c r="B24" s="65">
        <v>44306</v>
      </c>
      <c r="C24" s="5">
        <f t="shared" si="0"/>
        <v>25370</v>
      </c>
      <c r="D24" s="6">
        <v>25.37</v>
      </c>
      <c r="E24" s="6">
        <v>7.1</v>
      </c>
      <c r="F24" s="13">
        <v>7.78</v>
      </c>
      <c r="G24" s="32">
        <v>132</v>
      </c>
      <c r="H24" s="6">
        <v>11</v>
      </c>
      <c r="I24" s="6">
        <v>256</v>
      </c>
      <c r="J24" s="6">
        <v>18</v>
      </c>
      <c r="K24" s="5" t="s">
        <v>20</v>
      </c>
      <c r="L24" s="11">
        <v>400</v>
      </c>
      <c r="M24" s="5">
        <v>0.3</v>
      </c>
      <c r="N24" s="16">
        <v>25.14</v>
      </c>
      <c r="O24" s="16">
        <v>1200000</v>
      </c>
      <c r="P24" s="41"/>
    </row>
    <row r="25" spans="2:17" ht="15" customHeight="1" x14ac:dyDescent="0.3">
      <c r="B25" s="65">
        <v>44307</v>
      </c>
      <c r="C25" s="5">
        <f t="shared" si="0"/>
        <v>26410</v>
      </c>
      <c r="D25" s="6">
        <v>26.41</v>
      </c>
      <c r="E25" s="13">
        <v>7.22</v>
      </c>
      <c r="F25" s="13">
        <v>7.88</v>
      </c>
      <c r="G25" s="32">
        <v>130</v>
      </c>
      <c r="H25" s="6">
        <v>13</v>
      </c>
      <c r="I25" s="6">
        <v>263</v>
      </c>
      <c r="J25" s="6">
        <v>21</v>
      </c>
      <c r="K25" s="5" t="s">
        <v>20</v>
      </c>
      <c r="L25" s="11">
        <v>600</v>
      </c>
      <c r="M25" s="5">
        <v>0.2</v>
      </c>
      <c r="N25" s="16">
        <v>23.11</v>
      </c>
      <c r="O25" s="16">
        <v>1400000</v>
      </c>
      <c r="P25" s="41"/>
    </row>
    <row r="26" spans="2:17" ht="15" customHeight="1" x14ac:dyDescent="0.3">
      <c r="B26" s="65">
        <v>44308</v>
      </c>
      <c r="C26" s="5">
        <f t="shared" si="0"/>
        <v>25860</v>
      </c>
      <c r="D26" s="6">
        <v>25.86</v>
      </c>
      <c r="E26" s="6">
        <v>7.3</v>
      </c>
      <c r="F26" s="13">
        <v>7.64</v>
      </c>
      <c r="G26" s="32">
        <v>125</v>
      </c>
      <c r="H26" s="6">
        <v>12</v>
      </c>
      <c r="I26" s="6">
        <v>248</v>
      </c>
      <c r="J26" s="6">
        <v>20</v>
      </c>
      <c r="K26" s="5" t="s">
        <v>20</v>
      </c>
      <c r="L26" s="11">
        <v>700</v>
      </c>
      <c r="M26" s="5">
        <v>0.2</v>
      </c>
      <c r="N26" s="16">
        <v>22.15</v>
      </c>
      <c r="O26" s="16">
        <v>1700000</v>
      </c>
      <c r="P26" s="41"/>
    </row>
    <row r="27" spans="2:17" ht="15" customHeight="1" x14ac:dyDescent="0.3">
      <c r="B27" s="65">
        <v>44309</v>
      </c>
      <c r="C27" s="5">
        <f t="shared" si="0"/>
        <v>25410</v>
      </c>
      <c r="D27" s="6">
        <v>25.41</v>
      </c>
      <c r="E27" s="13">
        <v>7.13</v>
      </c>
      <c r="F27" s="13">
        <v>7.54</v>
      </c>
      <c r="G27" s="32">
        <v>132</v>
      </c>
      <c r="H27" s="6">
        <v>14</v>
      </c>
      <c r="I27" s="6">
        <v>259</v>
      </c>
      <c r="J27" s="6">
        <v>23</v>
      </c>
      <c r="K27" s="5" t="s">
        <v>20</v>
      </c>
      <c r="L27" s="11">
        <v>500</v>
      </c>
      <c r="M27" s="5">
        <v>0.3</v>
      </c>
      <c r="N27" s="16">
        <v>23.88</v>
      </c>
      <c r="O27" s="16">
        <v>1300000</v>
      </c>
      <c r="P27" s="41"/>
    </row>
    <row r="28" spans="2:17" ht="15" customHeight="1" x14ac:dyDescent="0.3">
      <c r="B28" s="65">
        <v>44310</v>
      </c>
      <c r="C28" s="5">
        <f t="shared" si="0"/>
        <v>26810</v>
      </c>
      <c r="D28" s="6">
        <v>26.81</v>
      </c>
      <c r="E28" s="6">
        <v>7.2</v>
      </c>
      <c r="F28" s="13">
        <v>7.69</v>
      </c>
      <c r="G28" s="32">
        <v>144</v>
      </c>
      <c r="H28" s="6">
        <v>13</v>
      </c>
      <c r="I28" s="6">
        <v>278</v>
      </c>
      <c r="J28" s="6">
        <v>20</v>
      </c>
      <c r="K28" s="5" t="s">
        <v>20</v>
      </c>
      <c r="L28" s="11">
        <v>700</v>
      </c>
      <c r="M28" s="5">
        <v>0.2</v>
      </c>
      <c r="N28" s="16">
        <v>25.54</v>
      </c>
      <c r="O28" s="16">
        <v>1200000</v>
      </c>
      <c r="P28" s="41"/>
    </row>
    <row r="29" spans="2:17" ht="15" customHeight="1" x14ac:dyDescent="0.3">
      <c r="B29" s="65">
        <v>44311</v>
      </c>
      <c r="C29" s="5">
        <f t="shared" si="0"/>
        <v>26610</v>
      </c>
      <c r="D29" s="6">
        <v>26.61</v>
      </c>
      <c r="E29" s="13">
        <v>7.16</v>
      </c>
      <c r="F29" s="13">
        <v>7.76</v>
      </c>
      <c r="G29" s="32">
        <v>138</v>
      </c>
      <c r="H29" s="6">
        <v>11</v>
      </c>
      <c r="I29" s="6">
        <v>262</v>
      </c>
      <c r="J29" s="6">
        <v>19</v>
      </c>
      <c r="K29" s="5" t="s">
        <v>20</v>
      </c>
      <c r="L29" s="11">
        <v>500</v>
      </c>
      <c r="M29" s="5">
        <v>0.3</v>
      </c>
      <c r="N29" s="16">
        <v>24.85</v>
      </c>
      <c r="O29" s="16">
        <v>1700000</v>
      </c>
      <c r="P29" s="41"/>
    </row>
    <row r="30" spans="2:17" ht="15" customHeight="1" x14ac:dyDescent="0.3">
      <c r="B30" s="65">
        <v>44312</v>
      </c>
      <c r="C30" s="5">
        <f t="shared" si="0"/>
        <v>26070</v>
      </c>
      <c r="D30" s="17">
        <v>26.07</v>
      </c>
      <c r="E30" s="14">
        <v>7.24</v>
      </c>
      <c r="F30" s="14">
        <v>7.61</v>
      </c>
      <c r="G30" s="34">
        <v>148</v>
      </c>
      <c r="H30" s="17">
        <v>14</v>
      </c>
      <c r="I30" s="17">
        <v>280</v>
      </c>
      <c r="J30" s="17">
        <v>21</v>
      </c>
      <c r="K30" s="5" t="s">
        <v>20</v>
      </c>
      <c r="L30" s="21">
        <v>600</v>
      </c>
      <c r="M30" s="19">
        <v>0.2</v>
      </c>
      <c r="N30" s="20">
        <v>25.48</v>
      </c>
      <c r="O30" s="20">
        <v>1300000</v>
      </c>
      <c r="P30" s="41"/>
    </row>
    <row r="31" spans="2:17" ht="15" customHeight="1" x14ac:dyDescent="0.3">
      <c r="B31" s="65">
        <v>44313</v>
      </c>
      <c r="C31" s="5">
        <f t="shared" si="0"/>
        <v>26300</v>
      </c>
      <c r="D31" s="20">
        <v>26.3</v>
      </c>
      <c r="E31" s="14">
        <v>7.15</v>
      </c>
      <c r="F31" s="14">
        <v>7.45</v>
      </c>
      <c r="G31" s="34">
        <v>132</v>
      </c>
      <c r="H31" s="17">
        <v>12</v>
      </c>
      <c r="I31" s="17">
        <v>259</v>
      </c>
      <c r="J31" s="17">
        <v>18</v>
      </c>
      <c r="K31" s="5" t="s">
        <v>20</v>
      </c>
      <c r="L31" s="21">
        <v>700</v>
      </c>
      <c r="M31" s="19">
        <v>0.2</v>
      </c>
      <c r="N31" s="20">
        <v>27.02</v>
      </c>
      <c r="O31" s="20">
        <v>1700000</v>
      </c>
      <c r="P31" s="41"/>
    </row>
    <row r="32" spans="2:17" ht="15" customHeight="1" x14ac:dyDescent="0.3">
      <c r="B32" s="65">
        <v>44314</v>
      </c>
      <c r="C32" s="5">
        <f t="shared" si="0"/>
        <v>25260</v>
      </c>
      <c r="D32" s="19">
        <v>25.26</v>
      </c>
      <c r="E32" s="20">
        <v>7.19</v>
      </c>
      <c r="F32" s="20">
        <v>7.69</v>
      </c>
      <c r="G32" s="37">
        <v>138</v>
      </c>
      <c r="H32" s="37">
        <v>13</v>
      </c>
      <c r="I32" s="37">
        <v>284</v>
      </c>
      <c r="J32" s="37">
        <v>20</v>
      </c>
      <c r="K32" s="5" t="s">
        <v>20</v>
      </c>
      <c r="L32" s="64">
        <v>500</v>
      </c>
      <c r="M32" s="19">
        <v>0.2</v>
      </c>
      <c r="N32" s="20">
        <v>25.48</v>
      </c>
      <c r="O32" s="20">
        <v>1400000</v>
      </c>
      <c r="P32" s="41"/>
    </row>
    <row r="33" spans="2:16" ht="15" customHeight="1" x14ac:dyDescent="0.3">
      <c r="B33" s="65">
        <v>44315</v>
      </c>
      <c r="C33" s="5">
        <f t="shared" si="0"/>
        <v>24950</v>
      </c>
      <c r="D33" s="19">
        <v>24.95</v>
      </c>
      <c r="E33" s="20">
        <v>7.03</v>
      </c>
      <c r="F33" s="20">
        <v>7.54</v>
      </c>
      <c r="G33" s="37">
        <v>150</v>
      </c>
      <c r="H33" s="37">
        <v>15</v>
      </c>
      <c r="I33" s="37">
        <v>290</v>
      </c>
      <c r="J33" s="37">
        <v>22</v>
      </c>
      <c r="K33" s="5" t="s">
        <v>20</v>
      </c>
      <c r="L33" s="21">
        <v>700</v>
      </c>
      <c r="M33" s="19">
        <v>0.2</v>
      </c>
      <c r="N33" s="20">
        <v>26.04</v>
      </c>
      <c r="O33" s="20">
        <v>1700000</v>
      </c>
      <c r="P33" s="41"/>
    </row>
    <row r="34" spans="2:16" ht="15" customHeight="1" thickBot="1" x14ac:dyDescent="0.35">
      <c r="B34" s="66">
        <v>44316</v>
      </c>
      <c r="C34" s="30">
        <f t="shared" si="0"/>
        <v>24920</v>
      </c>
      <c r="D34" s="31">
        <v>24.92</v>
      </c>
      <c r="E34" s="48">
        <v>7.24</v>
      </c>
      <c r="F34" s="48">
        <v>7.68</v>
      </c>
      <c r="G34" s="47">
        <v>160</v>
      </c>
      <c r="H34" s="47">
        <v>16</v>
      </c>
      <c r="I34" s="47">
        <v>265</v>
      </c>
      <c r="J34" s="47">
        <v>20</v>
      </c>
      <c r="K34" s="27" t="s">
        <v>20</v>
      </c>
      <c r="L34" s="49">
        <v>600</v>
      </c>
      <c r="M34" s="30">
        <v>0.3</v>
      </c>
      <c r="N34" s="48">
        <v>24.98</v>
      </c>
      <c r="O34" s="48">
        <v>1700000</v>
      </c>
      <c r="P34" s="41"/>
    </row>
    <row r="35" spans="2:16" ht="15" thickBot="1" x14ac:dyDescent="0.35">
      <c r="B35" s="39" t="s">
        <v>21</v>
      </c>
      <c r="C35" s="36">
        <f t="shared" ref="C35:O35" si="1">AVERAGE(C5:C34)</f>
        <v>25653</v>
      </c>
      <c r="D35" s="35">
        <f t="shared" si="1"/>
        <v>25.652999999999995</v>
      </c>
      <c r="E35" s="36">
        <f t="shared" si="1"/>
        <v>7.1736666666666666</v>
      </c>
      <c r="F35" s="36">
        <f t="shared" si="1"/>
        <v>7.6836666666666655</v>
      </c>
      <c r="G35" s="36">
        <f t="shared" si="1"/>
        <v>137.86666666666667</v>
      </c>
      <c r="H35" s="36">
        <f t="shared" si="1"/>
        <v>13.466666666666667</v>
      </c>
      <c r="I35" s="36">
        <f t="shared" si="1"/>
        <v>264.93333333333334</v>
      </c>
      <c r="J35" s="36">
        <f t="shared" si="1"/>
        <v>20.733333333333334</v>
      </c>
      <c r="K35" s="36" t="s">
        <v>20</v>
      </c>
      <c r="L35" s="36">
        <f t="shared" si="1"/>
        <v>553.33333333333337</v>
      </c>
      <c r="M35" s="36">
        <f t="shared" si="1"/>
        <v>0.26999999999999996</v>
      </c>
      <c r="N35" s="36">
        <f t="shared" si="1"/>
        <v>24.339000000000002</v>
      </c>
      <c r="O35" s="35">
        <f t="shared" si="1"/>
        <v>1460000</v>
      </c>
      <c r="P35" s="7"/>
    </row>
    <row r="36" spans="2:16" ht="19.5" customHeight="1" thickBot="1" x14ac:dyDescent="0.35">
      <c r="D36" s="80">
        <f>SUM(D5:D34)</f>
        <v>769.5899999999998</v>
      </c>
    </row>
    <row r="37" spans="2:16" ht="19.5" customHeight="1" x14ac:dyDescent="0.3"/>
    <row r="38" spans="2:16" ht="19.5" customHeight="1" x14ac:dyDescent="0.3"/>
    <row r="39" spans="2:16" ht="60" customHeight="1" x14ac:dyDescent="0.3">
      <c r="B39" s="45" t="s">
        <v>32</v>
      </c>
      <c r="C39" s="81" t="s">
        <v>33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</row>
    <row r="40" spans="2:16" ht="19.5" customHeight="1" x14ac:dyDescent="0.3">
      <c r="B40" s="74" t="s">
        <v>36</v>
      </c>
      <c r="C40" s="75">
        <f>MIN(C6:C35)</f>
        <v>23750</v>
      </c>
      <c r="D40" s="75">
        <f t="shared" ref="D40:J40" si="2">MIN(D6:D35)</f>
        <v>23.75</v>
      </c>
      <c r="E40" s="75">
        <f t="shared" si="2"/>
        <v>7.03</v>
      </c>
      <c r="F40" s="75">
        <f t="shared" si="2"/>
        <v>7.45</v>
      </c>
      <c r="G40" s="75">
        <f t="shared" si="2"/>
        <v>125</v>
      </c>
      <c r="H40" s="75">
        <f t="shared" si="2"/>
        <v>11</v>
      </c>
      <c r="I40" s="75">
        <f t="shared" si="2"/>
        <v>240</v>
      </c>
      <c r="J40" s="75">
        <f t="shared" si="2"/>
        <v>18</v>
      </c>
      <c r="K40" s="74"/>
      <c r="L40" s="75">
        <f t="shared" ref="L40:O40" si="3">MIN(L6:L35)</f>
        <v>400</v>
      </c>
      <c r="M40" s="75">
        <f t="shared" si="3"/>
        <v>0.2</v>
      </c>
      <c r="N40" s="75">
        <f t="shared" si="3"/>
        <v>21.17</v>
      </c>
      <c r="O40" s="75">
        <f t="shared" si="3"/>
        <v>1200000</v>
      </c>
    </row>
    <row r="41" spans="2:16" ht="19.5" customHeight="1" x14ac:dyDescent="0.3">
      <c r="B41" s="74" t="s">
        <v>37</v>
      </c>
      <c r="C41" s="75">
        <f>MAX(C6:C35)</f>
        <v>26830</v>
      </c>
      <c r="D41" s="75">
        <f t="shared" ref="D41:J41" si="4">MAX(D6:D35)</f>
        <v>26.83</v>
      </c>
      <c r="E41" s="75">
        <f t="shared" si="4"/>
        <v>7.3</v>
      </c>
      <c r="F41" s="75">
        <f t="shared" si="4"/>
        <v>7.88</v>
      </c>
      <c r="G41" s="75">
        <f t="shared" si="4"/>
        <v>160</v>
      </c>
      <c r="H41" s="75">
        <f t="shared" si="4"/>
        <v>16</v>
      </c>
      <c r="I41" s="75">
        <f t="shared" si="4"/>
        <v>290</v>
      </c>
      <c r="J41" s="75">
        <f t="shared" si="4"/>
        <v>25</v>
      </c>
      <c r="K41" s="74"/>
      <c r="L41" s="75">
        <f t="shared" ref="L41:O41" si="5">MAX(L6:L35)</f>
        <v>700</v>
      </c>
      <c r="M41" s="75">
        <f t="shared" si="5"/>
        <v>0.4</v>
      </c>
      <c r="N41" s="75">
        <f t="shared" si="5"/>
        <v>27.02</v>
      </c>
      <c r="O41" s="75">
        <f t="shared" si="5"/>
        <v>1700000</v>
      </c>
    </row>
    <row r="42" spans="2:16" ht="19.5" customHeight="1" x14ac:dyDescent="0.3"/>
    <row r="43" spans="2:16" ht="19.5" customHeight="1" x14ac:dyDescent="0.3"/>
    <row r="44" spans="2:16" ht="19.5" customHeight="1" x14ac:dyDescent="0.3"/>
    <row r="45" spans="2:16" ht="19.5" customHeight="1" x14ac:dyDescent="0.3"/>
    <row r="46" spans="2:16" ht="19.5" customHeight="1" x14ac:dyDescent="0.3"/>
    <row r="47" spans="2:16" ht="19.5" customHeight="1" x14ac:dyDescent="0.3"/>
    <row r="48" spans="2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</sheetData>
  <mergeCells count="10">
    <mergeCell ref="C39:O39"/>
    <mergeCell ref="B2:P2"/>
    <mergeCell ref="B3:B4"/>
    <mergeCell ref="C3:D3"/>
    <mergeCell ref="E3:F3"/>
    <mergeCell ref="G3:H3"/>
    <mergeCell ref="I3:J3"/>
    <mergeCell ref="K3:L3"/>
    <mergeCell ref="P3:P4"/>
    <mergeCell ref="N3:O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2"/>
  <sheetViews>
    <sheetView topLeftCell="B2" zoomScale="87" zoomScaleNormal="82" workbookViewId="0">
      <selection activeCell="R2" sqref="R1:R1048576"/>
    </sheetView>
  </sheetViews>
  <sheetFormatPr defaultColWidth="9.109375" defaultRowHeight="14.4" x14ac:dyDescent="0.3"/>
  <cols>
    <col min="1" max="1" width="2.44140625" style="1" customWidth="1"/>
    <col min="2" max="2" width="15.6640625" style="1" customWidth="1"/>
    <col min="3" max="5" width="10.6640625" style="1" customWidth="1"/>
    <col min="6" max="6" width="10.44140625" style="1" customWidth="1"/>
    <col min="7" max="7" width="10.6640625" style="1" customWidth="1"/>
    <col min="8" max="8" width="10.109375" style="1" customWidth="1"/>
    <col min="9" max="14" width="10.6640625" style="1" customWidth="1"/>
    <col min="15" max="15" width="13" style="1" customWidth="1"/>
    <col min="16" max="16" width="33.109375" style="1" customWidth="1"/>
    <col min="17" max="16384" width="9.109375" style="1"/>
  </cols>
  <sheetData>
    <row r="1" spans="1:44" ht="15" thickBot="1" x14ac:dyDescent="0.35"/>
    <row r="2" spans="1:44" ht="69.75" customHeight="1" thickBot="1" x14ac:dyDescent="0.35">
      <c r="A2" s="2"/>
      <c r="B2" s="110" t="s">
        <v>25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89.25" customHeight="1" x14ac:dyDescent="0.3">
      <c r="A3" s="2"/>
      <c r="B3" s="99" t="s">
        <v>1</v>
      </c>
      <c r="C3" s="100" t="s">
        <v>2</v>
      </c>
      <c r="D3" s="101"/>
      <c r="E3" s="102" t="s">
        <v>3</v>
      </c>
      <c r="F3" s="102"/>
      <c r="G3" s="103" t="s">
        <v>4</v>
      </c>
      <c r="H3" s="83"/>
      <c r="I3" s="104" t="s">
        <v>5</v>
      </c>
      <c r="J3" s="83"/>
      <c r="K3" s="105" t="s">
        <v>6</v>
      </c>
      <c r="L3" s="83"/>
      <c r="M3" s="28" t="s">
        <v>7</v>
      </c>
      <c r="N3" s="105" t="s">
        <v>29</v>
      </c>
      <c r="O3" s="105"/>
      <c r="P3" s="106" t="s">
        <v>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81" customHeight="1" thickBot="1" x14ac:dyDescent="0.35">
      <c r="A4" s="3"/>
      <c r="B4" s="86"/>
      <c r="C4" s="63" t="s">
        <v>9</v>
      </c>
      <c r="D4" s="63" t="s">
        <v>10</v>
      </c>
      <c r="E4" s="57" t="s">
        <v>11</v>
      </c>
      <c r="F4" s="57" t="s">
        <v>12</v>
      </c>
      <c r="G4" s="58" t="s">
        <v>13</v>
      </c>
      <c r="H4" s="58" t="s">
        <v>26</v>
      </c>
      <c r="I4" s="59" t="s">
        <v>15</v>
      </c>
      <c r="J4" s="59" t="s">
        <v>27</v>
      </c>
      <c r="K4" s="60" t="s">
        <v>17</v>
      </c>
      <c r="L4" s="60" t="s">
        <v>18</v>
      </c>
      <c r="M4" s="60" t="s">
        <v>19</v>
      </c>
      <c r="N4" s="60" t="s">
        <v>30</v>
      </c>
      <c r="O4" s="60" t="s">
        <v>31</v>
      </c>
      <c r="P4" s="95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9.5" customHeight="1" x14ac:dyDescent="0.3">
      <c r="B5" s="9">
        <v>44287</v>
      </c>
      <c r="C5" s="4">
        <f>D5*1000</f>
        <v>7452</v>
      </c>
      <c r="D5" s="40">
        <v>7.452</v>
      </c>
      <c r="E5" s="51">
        <v>7.34</v>
      </c>
      <c r="F5" s="51">
        <v>7.54</v>
      </c>
      <c r="G5" s="40">
        <v>140</v>
      </c>
      <c r="H5" s="40">
        <v>14</v>
      </c>
      <c r="I5" s="40">
        <v>266</v>
      </c>
      <c r="J5" s="40">
        <v>22</v>
      </c>
      <c r="K5" s="4" t="s">
        <v>20</v>
      </c>
      <c r="L5" s="52">
        <v>400</v>
      </c>
      <c r="M5" s="53">
        <v>0.5</v>
      </c>
      <c r="N5" s="54">
        <v>21.19</v>
      </c>
      <c r="O5" s="54">
        <v>1200000</v>
      </c>
      <c r="P5" s="62"/>
    </row>
    <row r="6" spans="1:44" ht="19.5" customHeight="1" x14ac:dyDescent="0.3">
      <c r="B6" s="65">
        <v>44288</v>
      </c>
      <c r="C6" s="5">
        <f t="shared" ref="C6:C34" si="0">D6*1000</f>
        <v>7410</v>
      </c>
      <c r="D6" s="17">
        <v>7.41</v>
      </c>
      <c r="E6" s="14">
        <v>7.16</v>
      </c>
      <c r="F6" s="14">
        <v>7.44</v>
      </c>
      <c r="G6" s="17">
        <v>135</v>
      </c>
      <c r="H6" s="17">
        <v>16</v>
      </c>
      <c r="I6" s="17">
        <v>246</v>
      </c>
      <c r="J6" s="17">
        <v>20</v>
      </c>
      <c r="K6" s="5" t="s">
        <v>20</v>
      </c>
      <c r="L6" s="21">
        <v>600</v>
      </c>
      <c r="M6" s="19">
        <v>0.5</v>
      </c>
      <c r="N6" s="20">
        <v>23.11</v>
      </c>
      <c r="O6" s="20">
        <v>1400000</v>
      </c>
      <c r="P6" s="41"/>
    </row>
    <row r="7" spans="1:44" ht="19.5" customHeight="1" x14ac:dyDescent="0.3">
      <c r="B7" s="65">
        <v>44289</v>
      </c>
      <c r="C7" s="5">
        <f t="shared" si="0"/>
        <v>7219</v>
      </c>
      <c r="D7" s="17">
        <v>7.2190000000000003</v>
      </c>
      <c r="E7" s="14">
        <v>7.22</v>
      </c>
      <c r="F7" s="14">
        <v>7.61</v>
      </c>
      <c r="G7" s="17">
        <v>142</v>
      </c>
      <c r="H7" s="17">
        <v>14</v>
      </c>
      <c r="I7" s="17">
        <v>255</v>
      </c>
      <c r="J7" s="17">
        <v>23</v>
      </c>
      <c r="K7" s="5" t="s">
        <v>20</v>
      </c>
      <c r="L7" s="21">
        <v>500</v>
      </c>
      <c r="M7" s="19">
        <v>0.3</v>
      </c>
      <c r="N7" s="20">
        <v>22.41</v>
      </c>
      <c r="O7" s="20">
        <v>1300000</v>
      </c>
      <c r="P7" s="41"/>
    </row>
    <row r="8" spans="1:44" ht="19.5" customHeight="1" x14ac:dyDescent="0.3">
      <c r="B8" s="65">
        <v>44290</v>
      </c>
      <c r="C8" s="5">
        <f t="shared" si="0"/>
        <v>7013</v>
      </c>
      <c r="D8" s="17">
        <v>7.0129999999999999</v>
      </c>
      <c r="E8" s="14">
        <v>7.17</v>
      </c>
      <c r="F8" s="14">
        <v>7.39</v>
      </c>
      <c r="G8" s="17">
        <v>132</v>
      </c>
      <c r="H8" s="17">
        <v>15</v>
      </c>
      <c r="I8" s="17">
        <v>263</v>
      </c>
      <c r="J8" s="17">
        <v>25</v>
      </c>
      <c r="K8" s="5" t="s">
        <v>20</v>
      </c>
      <c r="L8" s="21">
        <v>400</v>
      </c>
      <c r="M8" s="19">
        <v>0.3</v>
      </c>
      <c r="N8" s="20">
        <v>20.52</v>
      </c>
      <c r="O8" s="20">
        <v>1200000</v>
      </c>
      <c r="P8" s="41"/>
    </row>
    <row r="9" spans="1:44" ht="19.5" customHeight="1" x14ac:dyDescent="0.3">
      <c r="B9" s="65">
        <v>44291</v>
      </c>
      <c r="C9" s="5">
        <f t="shared" si="0"/>
        <v>7622</v>
      </c>
      <c r="D9" s="17">
        <v>7.6219999999999999</v>
      </c>
      <c r="E9" s="14">
        <v>7.26</v>
      </c>
      <c r="F9" s="14">
        <v>7.46</v>
      </c>
      <c r="G9" s="17">
        <v>135</v>
      </c>
      <c r="H9" s="17">
        <v>16</v>
      </c>
      <c r="I9" s="17">
        <v>270</v>
      </c>
      <c r="J9" s="17">
        <v>22</v>
      </c>
      <c r="K9" s="5" t="s">
        <v>20</v>
      </c>
      <c r="L9" s="21">
        <v>500</v>
      </c>
      <c r="M9" s="19">
        <v>0.2</v>
      </c>
      <c r="N9" s="20">
        <v>21.32</v>
      </c>
      <c r="O9" s="20">
        <v>1400000</v>
      </c>
      <c r="P9" s="41"/>
    </row>
    <row r="10" spans="1:44" ht="19.5" customHeight="1" x14ac:dyDescent="0.3">
      <c r="B10" s="65">
        <v>44292</v>
      </c>
      <c r="C10" s="5">
        <f t="shared" si="0"/>
        <v>7721</v>
      </c>
      <c r="D10" s="17">
        <v>7.7210000000000001</v>
      </c>
      <c r="E10" s="14">
        <v>7.14</v>
      </c>
      <c r="F10" s="14">
        <v>7.36</v>
      </c>
      <c r="G10" s="17">
        <v>130</v>
      </c>
      <c r="H10" s="17">
        <v>14</v>
      </c>
      <c r="I10" s="17">
        <v>252</v>
      </c>
      <c r="J10" s="17">
        <v>20</v>
      </c>
      <c r="K10" s="5" t="s">
        <v>20</v>
      </c>
      <c r="L10" s="23">
        <v>400</v>
      </c>
      <c r="M10" s="25">
        <v>0.3</v>
      </c>
      <c r="N10" s="22">
        <v>22.16</v>
      </c>
      <c r="O10" s="20">
        <v>1300000</v>
      </c>
      <c r="P10" s="41"/>
    </row>
    <row r="11" spans="1:44" ht="19.5" customHeight="1" x14ac:dyDescent="0.3">
      <c r="B11" s="65">
        <v>44293</v>
      </c>
      <c r="C11" s="19">
        <f t="shared" si="0"/>
        <v>7256</v>
      </c>
      <c r="D11" s="17">
        <v>7.2560000000000002</v>
      </c>
      <c r="E11" s="14">
        <v>7.21</v>
      </c>
      <c r="F11" s="14">
        <v>7.49</v>
      </c>
      <c r="G11" s="6">
        <v>137</v>
      </c>
      <c r="H11" s="6">
        <v>16</v>
      </c>
      <c r="I11" s="6">
        <v>267</v>
      </c>
      <c r="J11" s="6">
        <v>22</v>
      </c>
      <c r="K11" s="5" t="s">
        <v>20</v>
      </c>
      <c r="L11" s="23">
        <v>500</v>
      </c>
      <c r="M11" s="25">
        <v>0.2</v>
      </c>
      <c r="N11" s="22">
        <v>20.63</v>
      </c>
      <c r="O11" s="20">
        <v>1200000</v>
      </c>
      <c r="P11" s="41"/>
    </row>
    <row r="12" spans="1:44" ht="19.5" customHeight="1" x14ac:dyDescent="0.3">
      <c r="B12" s="65">
        <v>44294</v>
      </c>
      <c r="C12" s="19">
        <f t="shared" si="0"/>
        <v>7522</v>
      </c>
      <c r="D12" s="17">
        <v>7.5220000000000002</v>
      </c>
      <c r="E12" s="17">
        <v>7.3</v>
      </c>
      <c r="F12" s="14">
        <v>7.51</v>
      </c>
      <c r="G12" s="6">
        <v>132</v>
      </c>
      <c r="H12" s="6">
        <v>14</v>
      </c>
      <c r="I12" s="6">
        <v>248</v>
      </c>
      <c r="J12" s="6">
        <v>24</v>
      </c>
      <c r="K12" s="5" t="s">
        <v>20</v>
      </c>
      <c r="L12" s="23">
        <v>400</v>
      </c>
      <c r="M12" s="25">
        <v>0.3</v>
      </c>
      <c r="N12" s="22">
        <v>21.83</v>
      </c>
      <c r="O12" s="20">
        <v>1400000</v>
      </c>
      <c r="P12" s="41"/>
    </row>
    <row r="13" spans="1:44" ht="19.5" customHeight="1" x14ac:dyDescent="0.3">
      <c r="B13" s="65">
        <v>44295</v>
      </c>
      <c r="C13" s="19">
        <f t="shared" si="0"/>
        <v>7640</v>
      </c>
      <c r="D13" s="17">
        <v>7.64</v>
      </c>
      <c r="E13" s="14">
        <v>7.41</v>
      </c>
      <c r="F13" s="14">
        <v>7.58</v>
      </c>
      <c r="G13" s="6">
        <v>135</v>
      </c>
      <c r="H13" s="6">
        <v>15</v>
      </c>
      <c r="I13" s="6">
        <v>256</v>
      </c>
      <c r="J13" s="6">
        <v>21</v>
      </c>
      <c r="K13" s="5" t="s">
        <v>20</v>
      </c>
      <c r="L13" s="23">
        <v>500</v>
      </c>
      <c r="M13" s="25">
        <v>0.4</v>
      </c>
      <c r="N13" s="22">
        <v>22.24</v>
      </c>
      <c r="O13" s="20">
        <v>1300000</v>
      </c>
      <c r="P13" s="41"/>
    </row>
    <row r="14" spans="1:44" ht="19.5" customHeight="1" x14ac:dyDescent="0.3">
      <c r="B14" s="65">
        <v>44296</v>
      </c>
      <c r="C14" s="5">
        <f t="shared" si="0"/>
        <v>7920</v>
      </c>
      <c r="D14" s="6">
        <v>7.92</v>
      </c>
      <c r="E14" s="13">
        <v>7.28</v>
      </c>
      <c r="F14" s="14">
        <v>7.43</v>
      </c>
      <c r="G14" s="6">
        <v>140</v>
      </c>
      <c r="H14" s="6">
        <v>17</v>
      </c>
      <c r="I14" s="6">
        <v>264</v>
      </c>
      <c r="J14" s="6">
        <v>23</v>
      </c>
      <c r="K14" s="5" t="s">
        <v>20</v>
      </c>
      <c r="L14" s="11">
        <v>600</v>
      </c>
      <c r="M14" s="5">
        <v>0.2</v>
      </c>
      <c r="N14" s="16">
        <v>21.56</v>
      </c>
      <c r="O14" s="16">
        <v>1600000</v>
      </c>
      <c r="P14" s="41"/>
    </row>
    <row r="15" spans="1:44" ht="19.5" customHeight="1" x14ac:dyDescent="0.3">
      <c r="B15" s="65">
        <v>44297</v>
      </c>
      <c r="C15" s="5">
        <f t="shared" si="0"/>
        <v>7225</v>
      </c>
      <c r="D15" s="6">
        <v>7.2249999999999996</v>
      </c>
      <c r="E15" s="13">
        <v>7.33</v>
      </c>
      <c r="F15" s="6">
        <v>7.62</v>
      </c>
      <c r="G15" s="6">
        <v>136</v>
      </c>
      <c r="H15" s="6">
        <v>14</v>
      </c>
      <c r="I15" s="6">
        <v>251</v>
      </c>
      <c r="J15" s="6">
        <v>22</v>
      </c>
      <c r="K15" s="5" t="s">
        <v>20</v>
      </c>
      <c r="L15" s="11">
        <v>400</v>
      </c>
      <c r="M15" s="5">
        <v>0.3</v>
      </c>
      <c r="N15" s="16">
        <v>22.19</v>
      </c>
      <c r="O15" s="16">
        <v>1200000</v>
      </c>
      <c r="P15" s="41"/>
    </row>
    <row r="16" spans="1:44" ht="19.5" customHeight="1" x14ac:dyDescent="0.3">
      <c r="B16" s="65">
        <v>44298</v>
      </c>
      <c r="C16" s="5">
        <f t="shared" si="0"/>
        <v>7523</v>
      </c>
      <c r="D16" s="6">
        <v>7.5229999999999997</v>
      </c>
      <c r="E16" s="13">
        <v>7.24</v>
      </c>
      <c r="F16" s="13">
        <v>7.44</v>
      </c>
      <c r="G16" s="6">
        <v>142</v>
      </c>
      <c r="H16" s="6">
        <v>16</v>
      </c>
      <c r="I16" s="6">
        <v>262</v>
      </c>
      <c r="J16" s="6">
        <v>20</v>
      </c>
      <c r="K16" s="5" t="s">
        <v>20</v>
      </c>
      <c r="L16" s="11">
        <v>500</v>
      </c>
      <c r="M16" s="5">
        <v>0.4</v>
      </c>
      <c r="N16" s="16">
        <v>23.31</v>
      </c>
      <c r="O16" s="16">
        <v>1400000</v>
      </c>
      <c r="P16" s="41"/>
    </row>
    <row r="17" spans="2:18" ht="19.5" customHeight="1" x14ac:dyDescent="0.3">
      <c r="B17" s="65">
        <v>44299</v>
      </c>
      <c r="C17" s="5">
        <f t="shared" si="0"/>
        <v>7342</v>
      </c>
      <c r="D17" s="6">
        <v>7.3419999999999996</v>
      </c>
      <c r="E17" s="13">
        <v>7.15</v>
      </c>
      <c r="F17" s="13">
        <v>7.32</v>
      </c>
      <c r="G17" s="6">
        <v>137</v>
      </c>
      <c r="H17" s="6">
        <v>15</v>
      </c>
      <c r="I17" s="6">
        <v>256</v>
      </c>
      <c r="J17" s="6">
        <v>23</v>
      </c>
      <c r="K17" s="5" t="s">
        <v>20</v>
      </c>
      <c r="L17" s="11">
        <v>400</v>
      </c>
      <c r="M17" s="5">
        <v>0.2</v>
      </c>
      <c r="N17" s="16">
        <v>21.76</v>
      </c>
      <c r="O17" s="16">
        <v>1300000</v>
      </c>
      <c r="P17" s="41"/>
    </row>
    <row r="18" spans="2:18" ht="19.5" customHeight="1" x14ac:dyDescent="0.3">
      <c r="B18" s="65">
        <v>44300</v>
      </c>
      <c r="C18" s="5">
        <f t="shared" si="0"/>
        <v>7435</v>
      </c>
      <c r="D18" s="6">
        <v>7.4349999999999996</v>
      </c>
      <c r="E18" s="13">
        <v>7.22</v>
      </c>
      <c r="F18" s="13">
        <v>7.46</v>
      </c>
      <c r="G18" s="6">
        <v>140</v>
      </c>
      <c r="H18" s="6">
        <v>13</v>
      </c>
      <c r="I18" s="6">
        <v>268</v>
      </c>
      <c r="J18" s="6">
        <v>21</v>
      </c>
      <c r="K18" s="5" t="s">
        <v>20</v>
      </c>
      <c r="L18" s="11">
        <v>500</v>
      </c>
      <c r="M18" s="5">
        <v>0.3</v>
      </c>
      <c r="N18" s="16">
        <v>22.49</v>
      </c>
      <c r="O18" s="16">
        <v>1600000</v>
      </c>
      <c r="P18" s="41"/>
      <c r="Q18" s="46"/>
    </row>
    <row r="19" spans="2:18" ht="19.5" customHeight="1" x14ac:dyDescent="0.3">
      <c r="B19" s="65">
        <v>44301</v>
      </c>
      <c r="C19" s="5">
        <f t="shared" si="0"/>
        <v>7316</v>
      </c>
      <c r="D19" s="6">
        <v>7.3159999999999998</v>
      </c>
      <c r="E19" s="13">
        <v>7.29</v>
      </c>
      <c r="F19" s="13">
        <v>7.52</v>
      </c>
      <c r="G19" s="6">
        <v>132</v>
      </c>
      <c r="H19" s="6">
        <v>15</v>
      </c>
      <c r="I19" s="6">
        <v>246</v>
      </c>
      <c r="J19" s="6">
        <v>24</v>
      </c>
      <c r="K19" s="5" t="s">
        <v>20</v>
      </c>
      <c r="L19" s="11">
        <v>400</v>
      </c>
      <c r="M19" s="5">
        <v>0.2</v>
      </c>
      <c r="N19" s="16">
        <v>23.15</v>
      </c>
      <c r="O19" s="16">
        <v>1400000</v>
      </c>
      <c r="P19" s="41"/>
    </row>
    <row r="20" spans="2:18" ht="19.5" customHeight="1" x14ac:dyDescent="0.3">
      <c r="B20" s="65">
        <v>44302</v>
      </c>
      <c r="C20" s="5">
        <f t="shared" si="0"/>
        <v>7699</v>
      </c>
      <c r="D20" s="6">
        <v>7.6989999999999998</v>
      </c>
      <c r="E20" s="13">
        <v>7.18</v>
      </c>
      <c r="F20" s="13">
        <v>7.41</v>
      </c>
      <c r="G20" s="6">
        <v>142</v>
      </c>
      <c r="H20" s="6">
        <v>14</v>
      </c>
      <c r="I20" s="6">
        <v>259</v>
      </c>
      <c r="J20" s="6">
        <v>22</v>
      </c>
      <c r="K20" s="5" t="s">
        <v>20</v>
      </c>
      <c r="L20" s="11">
        <v>500</v>
      </c>
      <c r="M20" s="5">
        <v>0.3</v>
      </c>
      <c r="N20" s="16">
        <v>20.64</v>
      </c>
      <c r="O20" s="16">
        <v>1300000</v>
      </c>
      <c r="P20" s="41"/>
    </row>
    <row r="21" spans="2:18" ht="19.5" customHeight="1" x14ac:dyDescent="0.3">
      <c r="B21" s="65">
        <v>44303</v>
      </c>
      <c r="C21" s="5">
        <f t="shared" si="0"/>
        <v>7504</v>
      </c>
      <c r="D21" s="6">
        <v>7.5039999999999996</v>
      </c>
      <c r="E21" s="13">
        <v>7.31</v>
      </c>
      <c r="F21" s="13">
        <v>7.56</v>
      </c>
      <c r="G21" s="32">
        <v>135</v>
      </c>
      <c r="H21" s="6">
        <v>15</v>
      </c>
      <c r="I21" s="6">
        <v>252</v>
      </c>
      <c r="J21" s="6">
        <v>20</v>
      </c>
      <c r="K21" s="5" t="s">
        <v>20</v>
      </c>
      <c r="L21" s="11">
        <v>400</v>
      </c>
      <c r="M21" s="5">
        <v>0.2</v>
      </c>
      <c r="N21" s="16">
        <v>21.33</v>
      </c>
      <c r="O21" s="16">
        <v>1200000</v>
      </c>
      <c r="P21" s="41"/>
    </row>
    <row r="22" spans="2:18" ht="19.5" customHeight="1" x14ac:dyDescent="0.3">
      <c r="B22" s="65">
        <v>44304</v>
      </c>
      <c r="C22" s="5">
        <f t="shared" si="0"/>
        <v>7431</v>
      </c>
      <c r="D22" s="6">
        <v>7.431</v>
      </c>
      <c r="E22" s="13">
        <v>7.16</v>
      </c>
      <c r="F22" s="13">
        <v>7.29</v>
      </c>
      <c r="G22" s="32">
        <v>130</v>
      </c>
      <c r="H22" s="6">
        <v>13</v>
      </c>
      <c r="I22" s="6">
        <v>263</v>
      </c>
      <c r="J22" s="6">
        <v>23</v>
      </c>
      <c r="K22" s="5" t="s">
        <v>20</v>
      </c>
      <c r="L22" s="11">
        <v>500</v>
      </c>
      <c r="M22" s="5">
        <v>0.2</v>
      </c>
      <c r="N22" s="16">
        <v>22.17</v>
      </c>
      <c r="O22" s="16">
        <v>1400000</v>
      </c>
      <c r="P22" s="41"/>
    </row>
    <row r="23" spans="2:18" ht="19.5" customHeight="1" x14ac:dyDescent="0.3">
      <c r="B23" s="65">
        <v>44305</v>
      </c>
      <c r="C23" s="5">
        <f t="shared" si="0"/>
        <v>7588</v>
      </c>
      <c r="D23" s="6">
        <v>7.5880000000000001</v>
      </c>
      <c r="E23" s="13">
        <v>7.26</v>
      </c>
      <c r="F23" s="13">
        <v>7.41</v>
      </c>
      <c r="G23" s="32">
        <v>135</v>
      </c>
      <c r="H23" s="6">
        <v>15</v>
      </c>
      <c r="I23" s="6">
        <v>260</v>
      </c>
      <c r="J23" s="6">
        <v>21</v>
      </c>
      <c r="K23" s="5" t="s">
        <v>20</v>
      </c>
      <c r="L23" s="11">
        <v>400</v>
      </c>
      <c r="M23" s="5">
        <v>0.3</v>
      </c>
      <c r="N23" s="16">
        <v>21.4</v>
      </c>
      <c r="O23" s="16">
        <v>1300000</v>
      </c>
      <c r="P23" s="41"/>
    </row>
    <row r="24" spans="2:18" ht="19.5" customHeight="1" x14ac:dyDescent="0.3">
      <c r="B24" s="65">
        <v>44306</v>
      </c>
      <c r="C24" s="5">
        <f t="shared" si="0"/>
        <v>7667</v>
      </c>
      <c r="D24" s="6">
        <v>7.6669999999999998</v>
      </c>
      <c r="E24" s="13">
        <v>7.11</v>
      </c>
      <c r="F24" s="13">
        <v>7.26</v>
      </c>
      <c r="G24" s="32">
        <v>140</v>
      </c>
      <c r="H24" s="6">
        <v>14</v>
      </c>
      <c r="I24" s="6">
        <v>271</v>
      </c>
      <c r="J24" s="6">
        <v>23</v>
      </c>
      <c r="K24" s="5" t="s">
        <v>20</v>
      </c>
      <c r="L24" s="11">
        <v>500</v>
      </c>
      <c r="M24" s="5">
        <v>0.2</v>
      </c>
      <c r="N24" s="16">
        <v>22.53</v>
      </c>
      <c r="O24" s="16">
        <v>1200000</v>
      </c>
      <c r="P24" s="41"/>
    </row>
    <row r="25" spans="2:18" ht="19.5" customHeight="1" x14ac:dyDescent="0.3">
      <c r="B25" s="65">
        <v>44307</v>
      </c>
      <c r="C25" s="5">
        <f t="shared" si="0"/>
        <v>7968</v>
      </c>
      <c r="D25" s="6">
        <v>7.968</v>
      </c>
      <c r="E25" s="13">
        <v>7.27</v>
      </c>
      <c r="F25" s="13">
        <v>7.38</v>
      </c>
      <c r="G25" s="32">
        <v>145</v>
      </c>
      <c r="H25" s="6">
        <v>15</v>
      </c>
      <c r="I25" s="6">
        <v>266</v>
      </c>
      <c r="J25" s="6">
        <v>20</v>
      </c>
      <c r="K25" s="5" t="s">
        <v>20</v>
      </c>
      <c r="L25" s="11">
        <v>400</v>
      </c>
      <c r="M25" s="5">
        <v>0.2</v>
      </c>
      <c r="N25" s="16">
        <v>23.16</v>
      </c>
      <c r="O25" s="16">
        <v>1400000</v>
      </c>
      <c r="P25" s="41"/>
    </row>
    <row r="26" spans="2:18" ht="19.5" customHeight="1" x14ac:dyDescent="0.3">
      <c r="B26" s="65">
        <v>44308</v>
      </c>
      <c r="C26" s="5">
        <f t="shared" si="0"/>
        <v>7560</v>
      </c>
      <c r="D26" s="6">
        <v>7.56</v>
      </c>
      <c r="E26" s="13">
        <v>7.19</v>
      </c>
      <c r="F26" s="13">
        <v>7.37</v>
      </c>
      <c r="G26" s="32">
        <v>135</v>
      </c>
      <c r="H26" s="6">
        <v>14</v>
      </c>
      <c r="I26" s="6">
        <v>255</v>
      </c>
      <c r="J26" s="6">
        <v>22</v>
      </c>
      <c r="K26" s="5" t="s">
        <v>20</v>
      </c>
      <c r="L26" s="11">
        <v>600</v>
      </c>
      <c r="M26" s="5">
        <v>0.2</v>
      </c>
      <c r="N26" s="16">
        <v>20.72</v>
      </c>
      <c r="O26" s="16">
        <v>1700000</v>
      </c>
      <c r="P26" s="41"/>
    </row>
    <row r="27" spans="2:18" ht="19.5" customHeight="1" x14ac:dyDescent="0.3">
      <c r="B27" s="65">
        <v>44309</v>
      </c>
      <c r="C27" s="5">
        <f t="shared" si="0"/>
        <v>7320</v>
      </c>
      <c r="D27" s="6">
        <v>7.32</v>
      </c>
      <c r="E27" s="13">
        <v>7.24</v>
      </c>
      <c r="F27" s="13">
        <v>7.44</v>
      </c>
      <c r="G27" s="32">
        <v>142</v>
      </c>
      <c r="H27" s="6">
        <v>13</v>
      </c>
      <c r="I27" s="6">
        <v>255</v>
      </c>
      <c r="J27" s="6">
        <v>19</v>
      </c>
      <c r="K27" s="5" t="s">
        <v>20</v>
      </c>
      <c r="L27" s="11">
        <v>500</v>
      </c>
      <c r="M27" s="5">
        <v>0.3</v>
      </c>
      <c r="N27" s="16">
        <v>21.59</v>
      </c>
      <c r="O27" s="16">
        <v>1400000</v>
      </c>
      <c r="P27" s="41"/>
      <c r="R27" s="1" t="s">
        <v>34</v>
      </c>
    </row>
    <row r="28" spans="2:18" ht="19.5" customHeight="1" x14ac:dyDescent="0.3">
      <c r="B28" s="65">
        <v>44310</v>
      </c>
      <c r="C28" s="5">
        <f t="shared" si="0"/>
        <v>7319</v>
      </c>
      <c r="D28" s="6">
        <v>7.319</v>
      </c>
      <c r="E28" s="6">
        <v>7.2</v>
      </c>
      <c r="F28" s="13">
        <v>7.64</v>
      </c>
      <c r="G28" s="32">
        <v>145</v>
      </c>
      <c r="H28" s="6">
        <v>15</v>
      </c>
      <c r="I28" s="6">
        <v>264</v>
      </c>
      <c r="J28" s="6">
        <v>21</v>
      </c>
      <c r="K28" s="5" t="s">
        <v>20</v>
      </c>
      <c r="L28" s="11">
        <v>400</v>
      </c>
      <c r="M28" s="5">
        <v>0.2</v>
      </c>
      <c r="N28" s="16">
        <v>22.76</v>
      </c>
      <c r="O28" s="16">
        <v>1300000</v>
      </c>
      <c r="P28" s="41"/>
    </row>
    <row r="29" spans="2:18" ht="19.5" customHeight="1" x14ac:dyDescent="0.3">
      <c r="B29" s="65">
        <v>44311</v>
      </c>
      <c r="C29" s="5">
        <f t="shared" si="0"/>
        <v>6917</v>
      </c>
      <c r="D29" s="6">
        <v>6.9169999999999998</v>
      </c>
      <c r="E29" s="13">
        <v>7.18</v>
      </c>
      <c r="F29" s="13">
        <v>7.48</v>
      </c>
      <c r="G29" s="32">
        <v>138</v>
      </c>
      <c r="H29" s="6">
        <v>13</v>
      </c>
      <c r="I29" s="6">
        <v>247</v>
      </c>
      <c r="J29" s="6">
        <v>23</v>
      </c>
      <c r="K29" s="5" t="s">
        <v>20</v>
      </c>
      <c r="L29" s="11">
        <v>500</v>
      </c>
      <c r="M29" s="5">
        <v>0.2</v>
      </c>
      <c r="N29" s="16">
        <v>23.29</v>
      </c>
      <c r="O29" s="16">
        <v>1200000</v>
      </c>
      <c r="P29" s="41"/>
    </row>
    <row r="30" spans="2:18" ht="19.5" customHeight="1" x14ac:dyDescent="0.3">
      <c r="B30" s="65">
        <v>44312</v>
      </c>
      <c r="C30" s="19">
        <f t="shared" si="0"/>
        <v>7701</v>
      </c>
      <c r="D30" s="17">
        <v>7.7009999999999996</v>
      </c>
      <c r="E30" s="14">
        <v>7.13</v>
      </c>
      <c r="F30" s="14">
        <v>7.39</v>
      </c>
      <c r="G30" s="34">
        <v>132</v>
      </c>
      <c r="H30" s="17">
        <v>15</v>
      </c>
      <c r="I30" s="17">
        <v>254</v>
      </c>
      <c r="J30" s="17">
        <v>20</v>
      </c>
      <c r="K30" s="5" t="s">
        <v>20</v>
      </c>
      <c r="L30" s="21">
        <v>600</v>
      </c>
      <c r="M30" s="19">
        <v>0.3</v>
      </c>
      <c r="N30" s="20">
        <v>20.81</v>
      </c>
      <c r="O30" s="20">
        <v>1400000</v>
      </c>
      <c r="P30" s="41"/>
    </row>
    <row r="31" spans="2:18" ht="19.5" customHeight="1" x14ac:dyDescent="0.3">
      <c r="B31" s="65">
        <v>44313</v>
      </c>
      <c r="C31" s="19">
        <f t="shared" si="0"/>
        <v>7695</v>
      </c>
      <c r="D31" s="17">
        <v>7.6950000000000003</v>
      </c>
      <c r="E31" s="14">
        <v>7.28</v>
      </c>
      <c r="F31" s="14">
        <v>7.46</v>
      </c>
      <c r="G31" s="34">
        <v>136</v>
      </c>
      <c r="H31" s="17">
        <v>14</v>
      </c>
      <c r="I31" s="17">
        <v>263</v>
      </c>
      <c r="J31" s="17">
        <v>22</v>
      </c>
      <c r="K31" s="5" t="s">
        <v>20</v>
      </c>
      <c r="L31" s="21">
        <v>400</v>
      </c>
      <c r="M31" s="19">
        <v>0.2</v>
      </c>
      <c r="N31" s="20">
        <v>24.14</v>
      </c>
      <c r="O31" s="20">
        <v>1600000</v>
      </c>
      <c r="P31" s="41"/>
    </row>
    <row r="32" spans="2:18" ht="19.5" customHeight="1" x14ac:dyDescent="0.3">
      <c r="B32" s="65">
        <v>44314</v>
      </c>
      <c r="C32" s="19">
        <f t="shared" si="0"/>
        <v>7275</v>
      </c>
      <c r="D32" s="17">
        <v>7.2750000000000004</v>
      </c>
      <c r="E32" s="20">
        <v>7.13</v>
      </c>
      <c r="F32" s="20">
        <v>7.29</v>
      </c>
      <c r="G32" s="37">
        <v>130</v>
      </c>
      <c r="H32" s="37">
        <v>13</v>
      </c>
      <c r="I32" s="37">
        <v>250</v>
      </c>
      <c r="J32" s="37">
        <v>20</v>
      </c>
      <c r="K32" s="5" t="s">
        <v>20</v>
      </c>
      <c r="L32" s="13">
        <v>500</v>
      </c>
      <c r="M32" s="19">
        <v>0.2</v>
      </c>
      <c r="N32" s="20">
        <v>22.69</v>
      </c>
      <c r="O32" s="20">
        <v>1300000</v>
      </c>
      <c r="P32" s="41"/>
    </row>
    <row r="33" spans="2:16" ht="19.5" customHeight="1" x14ac:dyDescent="0.3">
      <c r="B33" s="65">
        <v>44315</v>
      </c>
      <c r="C33" s="19">
        <f t="shared" si="0"/>
        <v>7137</v>
      </c>
      <c r="D33" s="8">
        <v>7.1369999999999996</v>
      </c>
      <c r="E33" s="20">
        <v>7.23</v>
      </c>
      <c r="F33" s="20">
        <v>7.36</v>
      </c>
      <c r="G33" s="37">
        <v>132</v>
      </c>
      <c r="H33" s="37">
        <v>14</v>
      </c>
      <c r="I33" s="37">
        <v>258</v>
      </c>
      <c r="J33" s="37">
        <v>23</v>
      </c>
      <c r="K33" s="5" t="s">
        <v>20</v>
      </c>
      <c r="L33" s="21">
        <v>400</v>
      </c>
      <c r="M33" s="19">
        <v>0.2</v>
      </c>
      <c r="N33" s="20">
        <v>20.32</v>
      </c>
      <c r="O33" s="20">
        <v>1200000</v>
      </c>
      <c r="P33" s="41"/>
    </row>
    <row r="34" spans="2:16" ht="19.5" customHeight="1" thickBot="1" x14ac:dyDescent="0.35">
      <c r="B34" s="66">
        <v>44316</v>
      </c>
      <c r="C34" s="30">
        <f t="shared" si="0"/>
        <v>7340</v>
      </c>
      <c r="D34" s="31">
        <v>7.34</v>
      </c>
      <c r="E34" s="48">
        <v>7.31</v>
      </c>
      <c r="F34" s="48">
        <v>7.49</v>
      </c>
      <c r="G34" s="47">
        <v>140</v>
      </c>
      <c r="H34" s="47">
        <v>15</v>
      </c>
      <c r="I34" s="47">
        <v>269</v>
      </c>
      <c r="J34" s="47">
        <v>21</v>
      </c>
      <c r="K34" s="27" t="s">
        <v>20</v>
      </c>
      <c r="L34" s="49">
        <v>500</v>
      </c>
      <c r="M34" s="30">
        <v>0.2</v>
      </c>
      <c r="N34" s="48">
        <v>23.24</v>
      </c>
      <c r="O34" s="48">
        <v>1400000</v>
      </c>
      <c r="P34" s="41"/>
    </row>
    <row r="35" spans="2:16" ht="15" thickBot="1" x14ac:dyDescent="0.35">
      <c r="B35" s="50" t="s">
        <v>21</v>
      </c>
      <c r="C35" s="38">
        <f t="shared" ref="C35:O35" si="1">AVERAGE(C5:C34)</f>
        <v>7457.9</v>
      </c>
      <c r="D35" s="18">
        <f t="shared" si="1"/>
        <v>7.4578999999999986</v>
      </c>
      <c r="E35" s="18">
        <f t="shared" si="1"/>
        <v>7.23</v>
      </c>
      <c r="F35" s="18">
        <f t="shared" si="1"/>
        <v>7.4466666666666645</v>
      </c>
      <c r="G35" s="18">
        <f t="shared" si="1"/>
        <v>136.73333333333332</v>
      </c>
      <c r="H35" s="18">
        <f t="shared" si="1"/>
        <v>14.533333333333333</v>
      </c>
      <c r="I35" s="18">
        <f t="shared" si="1"/>
        <v>258.53333333333336</v>
      </c>
      <c r="J35" s="18">
        <f t="shared" si="1"/>
        <v>21.733333333333334</v>
      </c>
      <c r="K35" s="18" t="s">
        <v>20</v>
      </c>
      <c r="L35" s="18">
        <f t="shared" si="1"/>
        <v>470</v>
      </c>
      <c r="M35" s="24">
        <f t="shared" si="1"/>
        <v>0.26666666666666666</v>
      </c>
      <c r="N35" s="24">
        <f t="shared" si="1"/>
        <v>22.021999999999998</v>
      </c>
      <c r="O35" s="24">
        <f t="shared" si="1"/>
        <v>1350000</v>
      </c>
      <c r="P35" s="29"/>
    </row>
    <row r="36" spans="2:16" ht="19.5" customHeight="1" thickBot="1" x14ac:dyDescent="0.35">
      <c r="D36" s="80">
        <f>SUM(D5:D34)</f>
        <v>223.73699999999997</v>
      </c>
    </row>
    <row r="37" spans="2:16" ht="19.5" customHeight="1" x14ac:dyDescent="0.3"/>
    <row r="38" spans="2:16" ht="19.5" customHeight="1" x14ac:dyDescent="0.3"/>
    <row r="39" spans="2:16" ht="60" customHeight="1" x14ac:dyDescent="0.3">
      <c r="B39" s="45" t="s">
        <v>32</v>
      </c>
      <c r="C39" s="81" t="s">
        <v>33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</row>
    <row r="40" spans="2:16" ht="19.5" customHeight="1" x14ac:dyDescent="0.3">
      <c r="B40" s="74" t="s">
        <v>36</v>
      </c>
      <c r="C40" s="75">
        <f>MIN(C6:C35)</f>
        <v>6917</v>
      </c>
      <c r="D40" s="75">
        <f t="shared" ref="D40:J40" si="2">MIN(D6:D35)</f>
        <v>6.9169999999999998</v>
      </c>
      <c r="E40" s="75">
        <f t="shared" si="2"/>
        <v>7.11</v>
      </c>
      <c r="F40" s="75">
        <f t="shared" si="2"/>
        <v>7.26</v>
      </c>
      <c r="G40" s="75">
        <f t="shared" si="2"/>
        <v>130</v>
      </c>
      <c r="H40" s="75">
        <f t="shared" si="2"/>
        <v>13</v>
      </c>
      <c r="I40" s="75">
        <f t="shared" si="2"/>
        <v>246</v>
      </c>
      <c r="J40" s="75">
        <f t="shared" si="2"/>
        <v>19</v>
      </c>
      <c r="K40" s="74"/>
      <c r="L40" s="75">
        <f t="shared" ref="L40:O40" si="3">MIN(L6:L35)</f>
        <v>400</v>
      </c>
      <c r="M40" s="75">
        <f t="shared" si="3"/>
        <v>0.2</v>
      </c>
      <c r="N40" s="75">
        <f t="shared" si="3"/>
        <v>20.32</v>
      </c>
      <c r="O40" s="75">
        <f t="shared" si="3"/>
        <v>1200000</v>
      </c>
    </row>
    <row r="41" spans="2:16" ht="19.5" customHeight="1" x14ac:dyDescent="0.3">
      <c r="B41" s="74" t="s">
        <v>37</v>
      </c>
      <c r="C41" s="75">
        <f>MAX(C6:C35)</f>
        <v>7968</v>
      </c>
      <c r="D41" s="75">
        <f t="shared" ref="D41:J41" si="4">MAX(D6:D35)</f>
        <v>7.968</v>
      </c>
      <c r="E41" s="75">
        <f t="shared" si="4"/>
        <v>7.41</v>
      </c>
      <c r="F41" s="75">
        <f t="shared" si="4"/>
        <v>7.64</v>
      </c>
      <c r="G41" s="75">
        <f t="shared" si="4"/>
        <v>145</v>
      </c>
      <c r="H41" s="75">
        <f t="shared" si="4"/>
        <v>17</v>
      </c>
      <c r="I41" s="75">
        <f t="shared" si="4"/>
        <v>271</v>
      </c>
      <c r="J41" s="75">
        <f t="shared" si="4"/>
        <v>25</v>
      </c>
      <c r="K41" s="74"/>
      <c r="L41" s="75">
        <f t="shared" ref="L41:O41" si="5">MAX(L6:L35)</f>
        <v>600</v>
      </c>
      <c r="M41" s="75">
        <f t="shared" si="5"/>
        <v>0.5</v>
      </c>
      <c r="N41" s="75">
        <f t="shared" si="5"/>
        <v>24.14</v>
      </c>
      <c r="O41" s="75">
        <f t="shared" si="5"/>
        <v>1700000</v>
      </c>
    </row>
    <row r="42" spans="2:16" ht="19.5" customHeight="1" x14ac:dyDescent="0.3"/>
    <row r="43" spans="2:16" ht="19.5" customHeight="1" x14ac:dyDescent="0.3"/>
    <row r="44" spans="2:16" ht="19.5" customHeight="1" x14ac:dyDescent="0.3"/>
    <row r="45" spans="2:16" ht="19.5" customHeight="1" x14ac:dyDescent="0.3"/>
    <row r="46" spans="2:16" ht="19.5" customHeight="1" x14ac:dyDescent="0.3"/>
    <row r="47" spans="2:16" ht="19.5" customHeight="1" x14ac:dyDescent="0.3"/>
    <row r="48" spans="2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</sheetData>
  <mergeCells count="10">
    <mergeCell ref="C39:O39"/>
    <mergeCell ref="B2:P2"/>
    <mergeCell ref="B3:B4"/>
    <mergeCell ref="C3:D3"/>
    <mergeCell ref="E3:F3"/>
    <mergeCell ref="G3:H3"/>
    <mergeCell ref="I3:J3"/>
    <mergeCell ref="K3:L3"/>
    <mergeCell ref="P3:P4"/>
    <mergeCell ref="N3:O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2021-12-29T11:25:55Z</dcterms:modified>
</cp:coreProperties>
</file>